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8_{0D6D63A6-2D6F-4F99-8714-606A1BD030F5}" xr6:coauthVersionLast="45" xr6:coauthVersionMax="45" xr10:uidLastSave="{00000000-0000-0000-0000-000000000000}"/>
  <bookViews>
    <workbookView xWindow="-98" yWindow="-98" windowWidth="24496" windowHeight="15796" activeTab="1"/>
  </bookViews>
  <sheets>
    <sheet name="Data" sheetId="3" r:id="rId1"/>
    <sheet name="Template" sheetId="4" r:id="rId2"/>
  </sheets>
  <definedNames>
    <definedName name="CurrentState">Template!$B$1</definedName>
    <definedName name="Dashboard">Template!$A$1:$O$52</definedName>
    <definedName name="ListOfStates">Data!$A$2:$A$6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3" l="1"/>
  <c r="B7" i="3" s="1"/>
  <c r="A20" i="4"/>
  <c r="A21" i="4" s="1"/>
  <c r="A22" i="4" s="1"/>
  <c r="A23" i="4" s="1"/>
  <c r="A24" i="4" s="1"/>
  <c r="A25" i="4" s="1"/>
  <c r="A26" i="4" s="1"/>
  <c r="A27" i="4" s="1"/>
  <c r="A28" i="4" s="1"/>
  <c r="J7" i="3" l="1"/>
  <c r="C14" i="4" s="1"/>
  <c r="R7" i="3"/>
  <c r="C24" i="4" s="1"/>
  <c r="Z7" i="3"/>
  <c r="C34" i="4" s="1"/>
  <c r="AH7" i="3"/>
  <c r="F5" i="4" s="1"/>
  <c r="AP7" i="3"/>
  <c r="F15" i="4" s="1"/>
  <c r="AX7" i="3"/>
  <c r="F25" i="4" s="1"/>
  <c r="BF7" i="3"/>
  <c r="F35" i="4" s="1"/>
  <c r="BN7" i="3"/>
  <c r="BV7" i="3"/>
  <c r="CD7" i="3"/>
  <c r="DR7" i="3"/>
  <c r="DZ7" i="3"/>
  <c r="EH7" i="3"/>
  <c r="EP7" i="3"/>
  <c r="FV7" i="3"/>
  <c r="O34" i="4" s="1"/>
  <c r="K7" i="3"/>
  <c r="C15" i="4" s="1"/>
  <c r="S7" i="3"/>
  <c r="C25" i="4" s="1"/>
  <c r="AA7" i="3"/>
  <c r="C35" i="4" s="1"/>
  <c r="AI7" i="3"/>
  <c r="F6" i="4" s="1"/>
  <c r="AQ7" i="3"/>
  <c r="F16" i="4" s="1"/>
  <c r="AY7" i="3"/>
  <c r="F26" i="4" s="1"/>
  <c r="BG7" i="3"/>
  <c r="F36" i="4" s="1"/>
  <c r="BO7" i="3"/>
  <c r="BW7" i="3"/>
  <c r="CE7" i="3"/>
  <c r="CM7" i="3"/>
  <c r="CU7" i="3"/>
  <c r="DC7" i="3"/>
  <c r="DK7" i="3"/>
  <c r="DS7" i="3"/>
  <c r="EA7" i="3"/>
  <c r="EI7" i="3"/>
  <c r="EQ7" i="3"/>
  <c r="EY7" i="3"/>
  <c r="FG7" i="3"/>
  <c r="FO7" i="3"/>
  <c r="N39" i="4" s="1"/>
  <c r="FW7" i="3"/>
  <c r="O39" i="4" s="1"/>
  <c r="F7" i="3"/>
  <c r="C8" i="4" s="1"/>
  <c r="AD7" i="3"/>
  <c r="C40" i="4" s="1"/>
  <c r="AT7" i="3"/>
  <c r="F21" i="4" s="1"/>
  <c r="BR7" i="3"/>
  <c r="CX7" i="3"/>
  <c r="DV7" i="3"/>
  <c r="ET7" i="3"/>
  <c r="FZ7" i="3"/>
  <c r="O42" i="4" s="1"/>
  <c r="D7" i="3"/>
  <c r="C6" i="4" s="1"/>
  <c r="L7" i="3"/>
  <c r="C16" i="4" s="1"/>
  <c r="T7" i="3"/>
  <c r="C26" i="4" s="1"/>
  <c r="AB7" i="3"/>
  <c r="C36" i="4" s="1"/>
  <c r="AJ7" i="3"/>
  <c r="F7" i="4" s="1"/>
  <c r="AR7" i="3"/>
  <c r="F19" i="4" s="1"/>
  <c r="AZ7" i="3"/>
  <c r="F27" i="4" s="1"/>
  <c r="BH7" i="3"/>
  <c r="F39" i="4" s="1"/>
  <c r="BP7" i="3"/>
  <c r="BX7" i="3"/>
  <c r="CF7" i="3"/>
  <c r="CN7" i="3"/>
  <c r="CV7" i="3"/>
  <c r="DD7" i="3"/>
  <c r="DL7" i="3"/>
  <c r="DT7" i="3"/>
  <c r="EB7" i="3"/>
  <c r="EJ7" i="3"/>
  <c r="ER7" i="3"/>
  <c r="EZ7" i="3"/>
  <c r="FH7" i="3"/>
  <c r="FP7" i="3"/>
  <c r="N40" i="4" s="1"/>
  <c r="FX7" i="3"/>
  <c r="O40" i="4" s="1"/>
  <c r="N7" i="3"/>
  <c r="C20" i="4" s="1"/>
  <c r="AL7" i="3"/>
  <c r="F11" i="4" s="1"/>
  <c r="BJ7" i="3"/>
  <c r="F41" i="4" s="1"/>
  <c r="BZ7" i="3"/>
  <c r="CP7" i="3"/>
  <c r="DF7" i="3"/>
  <c r="ED7" i="3"/>
  <c r="FB7" i="3"/>
  <c r="DJ7" i="3"/>
  <c r="E7" i="3"/>
  <c r="C7" i="4" s="1"/>
  <c r="M7" i="3"/>
  <c r="C19" i="4" s="1"/>
  <c r="U7" i="3"/>
  <c r="C27" i="4" s="1"/>
  <c r="AC7" i="3"/>
  <c r="C39" i="4" s="1"/>
  <c r="AK7" i="3"/>
  <c r="F8" i="4" s="1"/>
  <c r="AS7" i="3"/>
  <c r="F20" i="4" s="1"/>
  <c r="BA7" i="3"/>
  <c r="F28" i="4" s="1"/>
  <c r="BI7" i="3"/>
  <c r="F40" i="4" s="1"/>
  <c r="BQ7" i="3"/>
  <c r="BY7" i="3"/>
  <c r="CG7" i="3"/>
  <c r="CO7" i="3"/>
  <c r="CW7" i="3"/>
  <c r="DE7" i="3"/>
  <c r="DM7" i="3"/>
  <c r="DU7" i="3"/>
  <c r="EC7" i="3"/>
  <c r="EK7" i="3"/>
  <c r="ES7" i="3"/>
  <c r="FA7" i="3"/>
  <c r="FI7" i="3"/>
  <c r="FQ7" i="3"/>
  <c r="N41" i="4" s="1"/>
  <c r="FY7" i="3"/>
  <c r="O41" i="4" s="1"/>
  <c r="V7" i="3"/>
  <c r="C28" i="4" s="1"/>
  <c r="BB7" i="3"/>
  <c r="F31" i="4" s="1"/>
  <c r="CH7" i="3"/>
  <c r="DN7" i="3"/>
  <c r="EL7" i="3"/>
  <c r="FJ7" i="3"/>
  <c r="FR7" i="3"/>
  <c r="N42" i="4" s="1"/>
  <c r="DB7" i="3"/>
  <c r="FF7" i="3"/>
  <c r="G7" i="3"/>
  <c r="C11" i="4" s="1"/>
  <c r="O7" i="3"/>
  <c r="C21" i="4" s="1"/>
  <c r="W7" i="3"/>
  <c r="C31" i="4" s="1"/>
  <c r="AE7" i="3"/>
  <c r="C41" i="4" s="1"/>
  <c r="C44" i="4" s="1"/>
  <c r="AM7" i="3"/>
  <c r="F12" i="4" s="1"/>
  <c r="AU7" i="3"/>
  <c r="F22" i="4" s="1"/>
  <c r="BC7" i="3"/>
  <c r="F32" i="4" s="1"/>
  <c r="BK7" i="3"/>
  <c r="F42" i="4" s="1"/>
  <c r="BS7" i="3"/>
  <c r="CA7" i="3"/>
  <c r="CI7" i="3"/>
  <c r="CQ7" i="3"/>
  <c r="CY7" i="3"/>
  <c r="DG7" i="3"/>
  <c r="DO7" i="3"/>
  <c r="DW7" i="3"/>
  <c r="EE7" i="3"/>
  <c r="EM7" i="3"/>
  <c r="EU7" i="3"/>
  <c r="FC7" i="3"/>
  <c r="FK7" i="3"/>
  <c r="N31" i="4" s="1"/>
  <c r="FS7" i="3"/>
  <c r="O31" i="4" s="1"/>
  <c r="C7" i="3"/>
  <c r="C5" i="4" s="1"/>
  <c r="I7" i="3"/>
  <c r="C13" i="4" s="1"/>
  <c r="Y7" i="3"/>
  <c r="C33" i="4" s="1"/>
  <c r="AO7" i="3"/>
  <c r="F14" i="4" s="1"/>
  <c r="BE7" i="3"/>
  <c r="F34" i="4" s="1"/>
  <c r="CC7" i="3"/>
  <c r="CS7" i="3"/>
  <c r="DI7" i="3"/>
  <c r="DY7" i="3"/>
  <c r="EO7" i="3"/>
  <c r="FE7" i="3"/>
  <c r="FU7" i="3"/>
  <c r="O33" i="4" s="1"/>
  <c r="CL7" i="3"/>
  <c r="FN7" i="3"/>
  <c r="N34" i="4" s="1"/>
  <c r="H7" i="3"/>
  <c r="C12" i="4" s="1"/>
  <c r="P7" i="3"/>
  <c r="C22" i="4" s="1"/>
  <c r="X7" i="3"/>
  <c r="C32" i="4" s="1"/>
  <c r="AF7" i="3"/>
  <c r="C42" i="4" s="1"/>
  <c r="AN7" i="3"/>
  <c r="F13" i="4" s="1"/>
  <c r="AV7" i="3"/>
  <c r="F23" i="4" s="1"/>
  <c r="BD7" i="3"/>
  <c r="F33" i="4" s="1"/>
  <c r="BL7" i="3"/>
  <c r="BT7" i="3"/>
  <c r="CB7" i="3"/>
  <c r="CJ7" i="3"/>
  <c r="CR7" i="3"/>
  <c r="CZ7" i="3"/>
  <c r="DH7" i="3"/>
  <c r="DP7" i="3"/>
  <c r="DX7" i="3"/>
  <c r="EF7" i="3"/>
  <c r="EN7" i="3"/>
  <c r="EV7" i="3"/>
  <c r="FD7" i="3"/>
  <c r="FL7" i="3"/>
  <c r="N32" i="4" s="1"/>
  <c r="FT7" i="3"/>
  <c r="O32" i="4" s="1"/>
  <c r="Q7" i="3"/>
  <c r="C23" i="4" s="1"/>
  <c r="AG7" i="3"/>
  <c r="AW7" i="3"/>
  <c r="F24" i="4" s="1"/>
  <c r="BM7" i="3"/>
  <c r="BU7" i="3"/>
  <c r="CK7" i="3"/>
  <c r="DA7" i="3"/>
  <c r="DQ7" i="3"/>
  <c r="EG7" i="3"/>
  <c r="EW7" i="3"/>
  <c r="FM7" i="3"/>
  <c r="N33" i="4" s="1"/>
  <c r="CT7" i="3"/>
  <c r="EX7" i="3"/>
  <c r="F44" i="4" l="1"/>
</calcChain>
</file>

<file path=xl/sharedStrings.xml><?xml version="1.0" encoding="utf-8"?>
<sst xmlns="http://schemas.openxmlformats.org/spreadsheetml/2006/main" count="311" uniqueCount="245">
  <si>
    <t>2006/2007</t>
  </si>
  <si>
    <t>Tuition</t>
  </si>
  <si>
    <t>T,R&amp;B</t>
  </si>
  <si>
    <t>1 Year</t>
  </si>
  <si>
    <t>Since Inception</t>
  </si>
  <si>
    <t>Upside Probability</t>
  </si>
  <si>
    <t>Upside Potential</t>
  </si>
  <si>
    <t>Upside Risk</t>
  </si>
  <si>
    <t>Upside Magnitude @ 75th</t>
  </si>
  <si>
    <t>Yearly % Change</t>
  </si>
  <si>
    <t>Downside Probability</t>
  </si>
  <si>
    <t>Downside Potential</t>
  </si>
  <si>
    <t>Downside Magnitude @ 25th</t>
  </si>
  <si>
    <t xml:space="preserve">1 Year     </t>
  </si>
  <si>
    <t xml:space="preserve">3 Year Avg     </t>
  </si>
  <si>
    <t xml:space="preserve">5 Year Avg     </t>
  </si>
  <si>
    <t xml:space="preserve">10 Year Avg     </t>
  </si>
  <si>
    <t xml:space="preserve">15 Year Avg     </t>
  </si>
  <si>
    <t xml:space="preserve">Since Inception     </t>
  </si>
  <si>
    <t>Avg Discount</t>
  </si>
  <si>
    <t>---</t>
  </si>
  <si>
    <t>3 Year</t>
  </si>
  <si>
    <t>5 Year</t>
  </si>
  <si>
    <t>10 Year</t>
  </si>
  <si>
    <t>15 Year</t>
  </si>
  <si>
    <t>% Discount</t>
  </si>
  <si>
    <t>** Avg discount applied only to T,R&amp;B costs</t>
  </si>
  <si>
    <t>53.84%</t>
  </si>
  <si>
    <t>52.76%</t>
  </si>
  <si>
    <t>3.81%</t>
  </si>
  <si>
    <t>1.38%</t>
  </si>
  <si>
    <t>46.16%</t>
  </si>
  <si>
    <t>47.24%</t>
  </si>
  <si>
    <t>2.29%</t>
  </si>
  <si>
    <t>1.01%</t>
  </si>
  <si>
    <t>State</t>
  </si>
  <si>
    <t>National</t>
  </si>
  <si>
    <t>Tuition &amp; Fees</t>
  </si>
  <si>
    <t>Room &amp; Board</t>
  </si>
  <si>
    <t>■</t>
  </si>
  <si>
    <t>Average Change</t>
  </si>
  <si>
    <t>State Index</t>
  </si>
  <si>
    <t>Category</t>
  </si>
  <si>
    <t>4 Yr Public</t>
  </si>
  <si>
    <t>Data As Of</t>
  </si>
  <si>
    <t>Coverage:  Tuition, Room &amp; Board, State Resident</t>
  </si>
  <si>
    <r>
      <t xml:space="preserve">Current Value </t>
    </r>
    <r>
      <rPr>
        <b/>
        <sz val="8"/>
        <rFont val="Arial"/>
        <family val="2"/>
      </rPr>
      <t>(2006/2007)</t>
    </r>
  </si>
  <si>
    <t>Avg % Change Rank</t>
  </si>
  <si>
    <t>Cost Contribution Analysis: State Index</t>
  </si>
  <si>
    <t>Trend Analysis: State vs. National Public Index</t>
  </si>
  <si>
    <t>Sticker Price</t>
  </si>
  <si>
    <t>Adjusted Cost</t>
  </si>
  <si>
    <t xml:space="preserve">  Standard Deviation</t>
  </si>
  <si>
    <t>National Public Index</t>
  </si>
  <si>
    <r>
      <t xml:space="preserve">1 </t>
    </r>
    <r>
      <rPr>
        <sz val="8"/>
        <rFont val="Arial"/>
        <family val="2"/>
      </rPr>
      <t xml:space="preserve"> Benchmark = National Public Index.</t>
    </r>
  </si>
  <si>
    <r>
      <t xml:space="preserve">  +/- Benchmark</t>
    </r>
    <r>
      <rPr>
        <vertAlign val="superscript"/>
        <sz val="10"/>
        <rFont val="Arial"/>
        <family val="2"/>
      </rPr>
      <t>1</t>
    </r>
  </si>
  <si>
    <r>
      <t>+/- Benchmark</t>
    </r>
    <r>
      <rPr>
        <vertAlign val="superscript"/>
        <sz val="9"/>
        <rFont val="Arial"/>
        <family val="2"/>
      </rPr>
      <t>1</t>
    </r>
  </si>
  <si>
    <t>MAR Statistics</t>
  </si>
  <si>
    <t>The information included in this report is based upon data obtained from public sources and is believed to be reliable; however 1693 Analytics does not guarantee the completeness or accuracy thereof.</t>
  </si>
  <si>
    <t>TRank1</t>
  </si>
  <si>
    <t>TRank3</t>
  </si>
  <si>
    <t>TRank5</t>
  </si>
  <si>
    <t>TRank10</t>
  </si>
  <si>
    <t>TRank15</t>
  </si>
  <si>
    <t>TRankSI</t>
  </si>
  <si>
    <t>TNatIndex</t>
  </si>
  <si>
    <t>Tnatsdev</t>
  </si>
  <si>
    <t>TStaIndex</t>
  </si>
  <si>
    <t>Tstasdev</t>
  </si>
  <si>
    <t>Virginia</t>
  </si>
  <si>
    <t>Kansas</t>
  </si>
  <si>
    <t>Alaska</t>
  </si>
  <si>
    <t>California</t>
  </si>
  <si>
    <t>New York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</si>
  <si>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</si>
  <si>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</si>
  <si>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</si>
  <si>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</si>
  <si>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</si>
  <si>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</si>
  <si>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</si>
  <si>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</si>
  <si>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</si>
  <si>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</si>
  <si>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</si>
  <si>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</si>
  <si>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</si>
  <si>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</si>
  <si>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</si>
  <si>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</si>
  <si>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</si>
  <si>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 xml:space="preserve">  +/- Benchmark1</t>
  </si>
  <si>
    <t>39.08%</t>
  </si>
  <si>
    <t>1.20%</t>
  </si>
  <si>
    <t>60.92%</t>
  </si>
  <si>
    <t>1.47%</t>
  </si>
  <si>
    <t>69.28%</t>
  </si>
  <si>
    <t>2.16%</t>
  </si>
  <si>
    <t>30.72%</t>
  </si>
  <si>
    <t>1.04%</t>
  </si>
  <si>
    <t>61.84%</t>
  </si>
  <si>
    <t>3.08%</t>
  </si>
  <si>
    <t>38.16%</t>
  </si>
  <si>
    <t>2.06%</t>
  </si>
  <si>
    <t>47.80%</t>
  </si>
  <si>
    <t>0.82%</t>
  </si>
  <si>
    <t>52.20%</t>
  </si>
  <si>
    <t>0.81%</t>
  </si>
  <si>
    <t>57.52%</t>
  </si>
  <si>
    <t>1.10%</t>
  </si>
  <si>
    <t>42.48%</t>
  </si>
  <si>
    <t>42.68%</t>
  </si>
  <si>
    <t>0.59%</t>
  </si>
  <si>
    <t>57.32%</t>
  </si>
  <si>
    <t>0.68%</t>
  </si>
  <si>
    <t>19.32%</t>
  </si>
  <si>
    <t>1.13%</t>
  </si>
  <si>
    <t>80.68%</t>
  </si>
  <si>
    <t>2.59%</t>
  </si>
  <si>
    <t>5.04%</t>
  </si>
  <si>
    <t>0.40%</t>
  </si>
  <si>
    <t>94.96%</t>
  </si>
  <si>
    <t>1.54%</t>
  </si>
  <si>
    <t>Index:</t>
  </si>
  <si>
    <t>TSticker Price</t>
  </si>
  <si>
    <t>TAvg Discount</t>
  </si>
  <si>
    <t>TAdjusted Cost</t>
  </si>
  <si>
    <t>T% Discount</t>
  </si>
  <si>
    <t xml:space="preserve">T1 Year     </t>
  </si>
  <si>
    <t xml:space="preserve">T3 Year Avg     </t>
  </si>
  <si>
    <t xml:space="preserve">T5 Year Avg     </t>
  </si>
  <si>
    <t xml:space="preserve">T10 Year Avg     </t>
  </si>
  <si>
    <t xml:space="preserve">T15 Year Avg     </t>
  </si>
  <si>
    <t xml:space="preserve">TSince Inception     </t>
  </si>
  <si>
    <t>T2006</t>
  </si>
  <si>
    <t>T2005</t>
  </si>
  <si>
    <t>T2004</t>
  </si>
  <si>
    <t>T2003</t>
  </si>
  <si>
    <t>T2002</t>
  </si>
  <si>
    <t>T2001</t>
  </si>
  <si>
    <t>T2000</t>
  </si>
  <si>
    <t>T1999</t>
  </si>
  <si>
    <t>T1998</t>
  </si>
  <si>
    <t>T1997</t>
  </si>
  <si>
    <t>T+/-Bench</t>
  </si>
  <si>
    <t>TRBSticker Price</t>
  </si>
  <si>
    <t>TRBAvg Discount</t>
  </si>
  <si>
    <t>TRBAdjusted Cost</t>
  </si>
  <si>
    <t>TRB% Discount</t>
  </si>
  <si>
    <t xml:space="preserve">TRB1 Year     </t>
  </si>
  <si>
    <t xml:space="preserve">TRB3 Year Avg     </t>
  </si>
  <si>
    <t xml:space="preserve">TRB5 Year Avg     </t>
  </si>
  <si>
    <t xml:space="preserve">TRB10 Year Avg     </t>
  </si>
  <si>
    <t xml:space="preserve">TRB15 Year Avg     </t>
  </si>
  <si>
    <t xml:space="preserve">TRBSince Inception     </t>
  </si>
  <si>
    <t>TRB2006</t>
  </si>
  <si>
    <t>TRB2005</t>
  </si>
  <si>
    <t>TRB2004</t>
  </si>
  <si>
    <t>TRB2003</t>
  </si>
  <si>
    <t>TRB2002</t>
  </si>
  <si>
    <t>TRB2001</t>
  </si>
  <si>
    <t>TRB2000</t>
  </si>
  <si>
    <t>TRB1999</t>
  </si>
  <si>
    <t>TRB1998</t>
  </si>
  <si>
    <t>TRB1997</t>
  </si>
  <si>
    <t>TRBRank1</t>
  </si>
  <si>
    <t>TRBRank3</t>
  </si>
  <si>
    <t>TRBRank5</t>
  </si>
  <si>
    <t>TRBRank10</t>
  </si>
  <si>
    <t>TRBRank15</t>
  </si>
  <si>
    <t>TRBRankSI</t>
  </si>
  <si>
    <t>TRBNatIndex</t>
  </si>
  <si>
    <t>TRBnatsdev</t>
  </si>
  <si>
    <t>TRBStaIndex</t>
  </si>
  <si>
    <t>TRBstasdev</t>
  </si>
  <si>
    <t>TRB+/-Bench</t>
  </si>
  <si>
    <t>a91a</t>
  </si>
  <si>
    <t>a92a</t>
  </si>
  <si>
    <t>a93a</t>
  </si>
  <si>
    <t>a94</t>
  </si>
  <si>
    <t>a95</t>
  </si>
  <si>
    <t>a96</t>
  </si>
  <si>
    <t>a97</t>
  </si>
  <si>
    <t>a98</t>
  </si>
  <si>
    <t>a90a</t>
  </si>
  <si>
    <t>a99</t>
  </si>
  <si>
    <t>a02</t>
  </si>
  <si>
    <t>a03</t>
  </si>
  <si>
    <t>a04</t>
  </si>
  <si>
    <t>a05</t>
  </si>
  <si>
    <t>a06</t>
  </si>
  <si>
    <t>a01</t>
  </si>
  <si>
    <t>a00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</si>
  <si>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</si>
  <si>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</si>
  <si>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</si>
  <si>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</si>
  <si>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</si>
  <si>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</si>
  <si>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</si>
  <si>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</si>
  <si>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</si>
  <si>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b00</t>
  </si>
  <si>
    <t>b01</t>
  </si>
  <si>
    <t>b02</t>
  </si>
  <si>
    <t>b03</t>
  </si>
  <si>
    <t>b04</t>
  </si>
  <si>
    <t>b05</t>
  </si>
  <si>
    <t>b06</t>
  </si>
  <si>
    <t>b90</t>
  </si>
  <si>
    <t>c01</t>
  </si>
  <si>
    <t>c02</t>
  </si>
  <si>
    <t>c03</t>
  </si>
  <si>
    <t>c04</t>
  </si>
  <si>
    <t>c05</t>
  </si>
  <si>
    <t>c06</t>
  </si>
  <si>
    <t>c00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</si>
  <si>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</si>
  <si>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</si>
  <si>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</si>
  <si>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</si>
  <si>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</si>
  <si>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</si>
  <si>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</si>
  <si>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</si>
  <si>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</si>
  <si>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c90</t>
  </si>
  <si>
    <t>d91</t>
  </si>
  <si>
    <t>d92</t>
  </si>
  <si>
    <t>d93</t>
  </si>
  <si>
    <t>d94</t>
  </si>
  <si>
    <t>d95</t>
  </si>
  <si>
    <t>d96</t>
  </si>
  <si>
    <t>d97</t>
  </si>
  <si>
    <t>d98</t>
  </si>
  <si>
    <t>d90</t>
  </si>
  <si>
    <t>d99</t>
  </si>
  <si>
    <t>d01</t>
  </si>
  <si>
    <t>d02</t>
  </si>
  <si>
    <t>d03</t>
  </si>
  <si>
    <t>d04</t>
  </si>
  <si>
    <t>d05</t>
  </si>
  <si>
    <t>d06</t>
  </si>
  <si>
    <t>d00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</si>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</sst>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%"/>
    <numFmt numFmtId="165" formatCode="&quot;$&quot;#,##0"/>
    <numFmt numFmtId="169" formatCode="#,##0,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</font>
    <font>
      <b/>
      <sz val="9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51"/>
      <name val="Arial"/>
      <family val="2"/>
    </font>
    <font>
      <sz val="10"/>
      <color indexed="62"/>
      <name val="Arial"/>
      <family val="2"/>
    </font>
    <font>
      <sz val="6.5"/>
      <name val="Arial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left"/>
    </xf>
    <xf numFmtId="0" fontId="0" fillId="0" borderId="0" xfId="0" applyBorder="1"/>
    <xf numFmtId="164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3" borderId="0" xfId="0" applyFont="1" applyFill="1" applyAlignment="1">
      <alignment horizontal="center"/>
    </xf>
    <xf numFmtId="0" fontId="9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0" fontId="0" fillId="0" borderId="0" xfId="0" applyNumberFormat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9" fontId="3" fillId="0" borderId="0" xfId="0" applyNumberFormat="1" applyFont="1"/>
    <xf numFmtId="0" fontId="0" fillId="0" borderId="0" xfId="0" applyFill="1" applyBorder="1" applyAlignment="1">
      <alignment vertical="center" wrapText="1"/>
    </xf>
    <xf numFmtId="169" fontId="0" fillId="0" borderId="0" xfId="0" applyNumberFormat="1"/>
    <xf numFmtId="0" fontId="10" fillId="0" borderId="0" xfId="0" applyFont="1"/>
    <xf numFmtId="0" fontId="2" fillId="0" borderId="0" xfId="0" applyFont="1" applyFill="1" applyAlignment="1"/>
    <xf numFmtId="10" fontId="0" fillId="0" borderId="0" xfId="0" applyNumberFormat="1"/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0" fontId="11" fillId="0" borderId="0" xfId="0" applyFont="1" applyBorder="1" applyAlignment="1">
      <alignment vertical="center" shrinkToFit="1"/>
    </xf>
    <xf numFmtId="164" fontId="1" fillId="0" borderId="0" xfId="0" applyNumberFormat="1" applyFont="1" applyFill="1" applyBorder="1" applyAlignment="1"/>
    <xf numFmtId="10" fontId="1" fillId="0" borderId="0" xfId="0" applyNumberFormat="1" applyFont="1" applyFill="1" applyBorder="1" applyAlignment="1"/>
    <xf numFmtId="0" fontId="13" fillId="0" borderId="0" xfId="0" applyFont="1" applyAlignment="1"/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0" fontId="3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vertical="top" wrapText="1"/>
    </xf>
    <xf numFmtId="10" fontId="6" fillId="0" borderId="0" xfId="0" applyNumberFormat="1" applyFont="1" applyFill="1" applyBorder="1" applyAlignment="1">
      <alignment horizontal="left"/>
    </xf>
    <xf numFmtId="0" fontId="8" fillId="0" borderId="0" xfId="0" quotePrefix="1" applyFont="1"/>
    <xf numFmtId="0" fontId="6" fillId="0" borderId="0" xfId="0" applyFont="1" applyBorder="1"/>
    <xf numFmtId="10" fontId="6" fillId="0" borderId="0" xfId="0" applyNumberFormat="1" applyFont="1" applyBorder="1"/>
    <xf numFmtId="10" fontId="6" fillId="0" borderId="0" xfId="0" applyNumberFormat="1" applyFont="1" applyBorder="1" applyAlignment="1">
      <alignment horizontal="right"/>
    </xf>
    <xf numFmtId="0" fontId="0" fillId="0" borderId="0" xfId="0" applyFill="1"/>
    <xf numFmtId="0" fontId="0" fillId="0" borderId="0" xfId="0" quotePrefix="1" applyBorder="1"/>
    <xf numFmtId="10" fontId="0" fillId="0" borderId="0" xfId="0" applyNumberFormat="1" applyBorder="1"/>
    <xf numFmtId="0" fontId="6" fillId="0" borderId="0" xfId="0" applyFont="1" applyBorder="1" applyAlignment="1"/>
    <xf numFmtId="0" fontId="0" fillId="0" borderId="0" xfId="0" applyFill="1" applyBorder="1"/>
    <xf numFmtId="0" fontId="11" fillId="0" borderId="0" xfId="0" applyFont="1" applyBorder="1" applyAlignment="1">
      <alignment horizontal="center" vertical="center" shrinkToFit="1"/>
    </xf>
    <xf numFmtId="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shrinkToFit="1"/>
    </xf>
    <xf numFmtId="10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wrapText="1" shrinkToFit="1"/>
    </xf>
    <xf numFmtId="165" fontId="6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0" fontId="6" fillId="0" borderId="0" xfId="0" applyNumberFormat="1" applyFont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77846348324512"/>
          <c:y val="8.4795563766572338E-2"/>
          <c:w val="0.67777961637265727"/>
          <c:h val="0.63158075081309051"/>
        </c:manualLayout>
      </c:layout>
      <c:areaChart>
        <c:grouping val="stacked"/>
        <c:varyColors val="0"/>
        <c:ser>
          <c:idx val="1"/>
          <c:order val="1"/>
          <c:tx>
            <c:v>National Index</c:v>
          </c:tx>
          <c:spPr>
            <a:solidFill>
              <a:srgbClr val="FFFF99"/>
            </a:solidFill>
            <a:ln w="25400">
              <a:solidFill>
                <a:srgbClr val="FFCC00"/>
              </a:solidFill>
              <a:prstDash val="solid"/>
            </a:ln>
          </c:spPr>
          <c:val>
            <c:numRef>
              <c:f>Data!$CD$7:$CT$7</c:f>
              <c:numCache>
                <c:formatCode>General</c:formatCode>
                <c:ptCount val="17"/>
                <c:pt idx="0">
                  <c:v>1891.619349246341</c:v>
                </c:pt>
                <c:pt idx="1">
                  <c:v>2136.4017427408285</c:v>
                </c:pt>
                <c:pt idx="2">
                  <c:v>2367.5335874760108</c:v>
                </c:pt>
                <c:pt idx="3">
                  <c:v>2567.2914605024839</c:v>
                </c:pt>
                <c:pt idx="4">
                  <c:v>2728.1183964221023</c:v>
                </c:pt>
                <c:pt idx="5">
                  <c:v>2881.112517580872</c:v>
                </c:pt>
                <c:pt idx="6">
                  <c:v>3018.5701885748786</c:v>
                </c:pt>
                <c:pt idx="7">
                  <c:v>3144.9972595763052</c:v>
                </c:pt>
                <c:pt idx="8">
                  <c:v>3265.492146367294</c:v>
                </c:pt>
                <c:pt idx="9">
                  <c:v>3371.8180240617635</c:v>
                </c:pt>
                <c:pt idx="10">
                  <c:v>3540.7178493492124</c:v>
                </c:pt>
                <c:pt idx="11">
                  <c:v>3800.0371533996436</c:v>
                </c:pt>
                <c:pt idx="12">
                  <c:v>4170.5876665756014</c:v>
                </c:pt>
                <c:pt idx="13">
                  <c:v>4752.3304141496938</c:v>
                </c:pt>
                <c:pt idx="14">
                  <c:v>5272.8456913793862</c:v>
                </c:pt>
                <c:pt idx="15">
                  <c:v>5662.6869980808606</c:v>
                </c:pt>
                <c:pt idx="16">
                  <c:v>6002.6156340750185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D-41FC-B8A6-792A9EFA9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395424"/>
        <c:axId val="1"/>
      </c:areaChart>
      <c:lineChart>
        <c:grouping val="standard"/>
        <c:varyColors val="0"/>
        <c:ser>
          <c:idx val="0"/>
          <c:order val="0"/>
          <c:tx>
            <c:v>New York Index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Data!$BM$1:$CC$1</c:f>
              <c:strCache>
                <c:ptCount val="17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</c:strCache>
            </c:strRef>
          </c:cat>
          <c:val>
            <c:numRef>
              <c:f>Data!$BM$7:$CC$7</c:f>
              <c:numCache>
                <c:formatCode>General</c:formatCode>
                <c:ptCount val="17"/>
                <c:pt idx="0">
                  <c:v>1318.7917507197553</c:v>
                </c:pt>
                <c:pt idx="1">
                  <c:v>1657.5726120762258</c:v>
                </c:pt>
                <c:pt idx="2">
                  <c:v>2182.3968350339806</c:v>
                </c:pt>
                <c:pt idx="3">
                  <c:v>2634.8443173583501</c:v>
                </c:pt>
                <c:pt idx="4">
                  <c:v>3009.3132454611332</c:v>
                </c:pt>
                <c:pt idx="5">
                  <c:v>2940.613094655203</c:v>
                </c:pt>
                <c:pt idx="6">
                  <c:v>3013.8751640259311</c:v>
                </c:pt>
                <c:pt idx="7">
                  <c:v>3009.5832076617239</c:v>
                </c:pt>
                <c:pt idx="8">
                  <c:v>2904.2406431774998</c:v>
                </c:pt>
                <c:pt idx="9">
                  <c:v>2812.1999059911082</c:v>
                </c:pt>
                <c:pt idx="10">
                  <c:v>2838.992009244208</c:v>
                </c:pt>
                <c:pt idx="11">
                  <c:v>3044.9161362345526</c:v>
                </c:pt>
                <c:pt idx="12">
                  <c:v>3120.079672535694</c:v>
                </c:pt>
                <c:pt idx="13">
                  <c:v>3990.0031923852798</c:v>
                </c:pt>
                <c:pt idx="14">
                  <c:v>4551.1763058422612</c:v>
                </c:pt>
                <c:pt idx="15">
                  <c:v>4913.2811453416634</c:v>
                </c:pt>
                <c:pt idx="16">
                  <c:v>4959.4280734052763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FD-41FC-B8A6-792A9EFA9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95424"/>
        <c:axId val="1"/>
      </c:lineChart>
      <c:catAx>
        <c:axId val="519395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95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32010322943663"/>
          <c:y val="8.4302325581395346E-2"/>
          <c:w val="0.64543285487824009"/>
          <c:h val="0.63372093023255816"/>
        </c:manualLayout>
      </c:layout>
      <c:areaChart>
        <c:grouping val="stacked"/>
        <c:varyColors val="0"/>
        <c:ser>
          <c:idx val="1"/>
          <c:order val="1"/>
          <c:tx>
            <c:v>National Index</c:v>
          </c:tx>
          <c:spPr>
            <a:solidFill>
              <a:srgbClr val="FFFF99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Data!$BM$1:$CC$1</c:f>
              <c:strCache>
                <c:ptCount val="17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</c:strCache>
            </c:strRef>
          </c:cat>
          <c:val>
            <c:numRef>
              <c:f>Data!$DL$7:$EB$7</c:f>
              <c:numCache>
                <c:formatCode>General</c:formatCode>
                <c:ptCount val="17"/>
                <c:pt idx="0">
                  <c:v>5093.7045435381651</c:v>
                </c:pt>
                <c:pt idx="1">
                  <c:v>5487.5682171562339</c:v>
                </c:pt>
                <c:pt idx="2">
                  <c:v>5907.9445414132824</c:v>
                </c:pt>
                <c:pt idx="3">
                  <c:v>6205.7411918566413</c:v>
                </c:pt>
                <c:pt idx="4">
                  <c:v>6508.9816315723783</c:v>
                </c:pt>
                <c:pt idx="5">
                  <c:v>6808.1521112224136</c:v>
                </c:pt>
                <c:pt idx="6">
                  <c:v>7089.4784088341139</c:v>
                </c:pt>
                <c:pt idx="7">
                  <c:v>7553.9314421880226</c:v>
                </c:pt>
                <c:pt idx="8">
                  <c:v>7873.0066124315726</c:v>
                </c:pt>
                <c:pt idx="9">
                  <c:v>8173.6878986262482</c:v>
                </c:pt>
                <c:pt idx="10">
                  <c:v>8573.6352841777207</c:v>
                </c:pt>
                <c:pt idx="11">
                  <c:v>9121.9835136110523</c:v>
                </c:pt>
                <c:pt idx="12">
                  <c:v>9827.9709666865674</c:v>
                </c:pt>
                <c:pt idx="13">
                  <c:v>10718.704609308332</c:v>
                </c:pt>
                <c:pt idx="14">
                  <c:v>11534.970109987958</c:v>
                </c:pt>
                <c:pt idx="15">
                  <c:v>12248.511179242258</c:v>
                </c:pt>
                <c:pt idx="16">
                  <c:v>12949.484247201397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F-4FEE-A13D-466A9ED3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398704"/>
        <c:axId val="1"/>
      </c:areaChart>
      <c:lineChart>
        <c:grouping val="standard"/>
        <c:varyColors val="0"/>
        <c:ser>
          <c:idx val="0"/>
          <c:order val="0"/>
          <c:tx>
            <c:v>State Index</c:v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Data!$BM$1:$CC$1</c:f>
              <c:strCache>
                <c:ptCount val="17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</c:strCache>
            </c:strRef>
          </c:cat>
          <c:val>
            <c:numRef>
              <c:f>Data!$CU$7:$DK$7</c:f>
              <c:numCache>
                <c:formatCode>General</c:formatCode>
                <c:ptCount val="17"/>
                <c:pt idx="0">
                  <c:v>5921.1672966568076</c:v>
                </c:pt>
                <c:pt idx="1">
                  <c:v>6496.9791026067887</c:v>
                </c:pt>
                <c:pt idx="2">
                  <c:v>7437.9207583383932</c:v>
                </c:pt>
                <c:pt idx="3">
                  <c:v>7753.1931491020187</c:v>
                </c:pt>
                <c:pt idx="4">
                  <c:v>8245.6500714859285</c:v>
                </c:pt>
                <c:pt idx="5">
                  <c:v>8385.9151961456373</c:v>
                </c:pt>
                <c:pt idx="6">
                  <c:v>8633.1610685677351</c:v>
                </c:pt>
                <c:pt idx="7">
                  <c:v>9220.0468085939792</c:v>
                </c:pt>
                <c:pt idx="8">
                  <c:v>9351.5051215260755</c:v>
                </c:pt>
                <c:pt idx="9">
                  <c:v>9565.4821481031777</c:v>
                </c:pt>
                <c:pt idx="10">
                  <c:v>9876.4421159834692</c:v>
                </c:pt>
                <c:pt idx="11">
                  <c:v>10695.924988738518</c:v>
                </c:pt>
                <c:pt idx="12">
                  <c:v>11337.929395405316</c:v>
                </c:pt>
                <c:pt idx="13">
                  <c:v>12607.620752462837</c:v>
                </c:pt>
                <c:pt idx="14">
                  <c:v>13590.89676648583</c:v>
                </c:pt>
                <c:pt idx="15">
                  <c:v>14431.16600403455</c:v>
                </c:pt>
                <c:pt idx="16">
                  <c:v>14945.213106406314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B5F-4FEE-A13D-466A9ED3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98704"/>
        <c:axId val="1"/>
      </c:lineChart>
      <c:catAx>
        <c:axId val="51939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98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532010322943663"/>
          <c:y val="7.880434782608696E-2"/>
          <c:w val="0.64543285487824009"/>
          <c:h val="0.65489130434782605"/>
        </c:manualLayout>
      </c:layout>
      <c:areaChart>
        <c:grouping val="stacked"/>
        <c:varyColors val="0"/>
        <c:ser>
          <c:idx val="0"/>
          <c:order val="0"/>
          <c:tx>
            <c:v>Tuition &amp; Fees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Data!$BM$1:$CC$1</c:f>
              <c:strCache>
                <c:ptCount val="17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</c:strCache>
            </c:strRef>
          </c:cat>
          <c:val>
            <c:numRef>
              <c:f>Data!$BM$7:$CC$7</c:f>
              <c:numCache>
                <c:formatCode>General</c:formatCode>
                <c:ptCount val="17"/>
                <c:pt idx="0">
                  <c:v>1318.7917507197553</c:v>
                </c:pt>
                <c:pt idx="1">
                  <c:v>1657.5726120762258</c:v>
                </c:pt>
                <c:pt idx="2">
                  <c:v>2182.3968350339806</c:v>
                </c:pt>
                <c:pt idx="3">
                  <c:v>2634.8443173583501</c:v>
                </c:pt>
                <c:pt idx="4">
                  <c:v>3009.3132454611332</c:v>
                </c:pt>
                <c:pt idx="5">
                  <c:v>2940.613094655203</c:v>
                </c:pt>
                <c:pt idx="6">
                  <c:v>3013.8751640259311</c:v>
                </c:pt>
                <c:pt idx="7">
                  <c:v>3009.5832076617239</c:v>
                </c:pt>
                <c:pt idx="8">
                  <c:v>2904.2406431774998</c:v>
                </c:pt>
                <c:pt idx="9">
                  <c:v>2812.1999059911082</c:v>
                </c:pt>
                <c:pt idx="10">
                  <c:v>2838.992009244208</c:v>
                </c:pt>
                <c:pt idx="11">
                  <c:v>3044.9161362345526</c:v>
                </c:pt>
                <c:pt idx="12">
                  <c:v>3120.079672535694</c:v>
                </c:pt>
                <c:pt idx="13">
                  <c:v>3990.0031923852798</c:v>
                </c:pt>
                <c:pt idx="14">
                  <c:v>4551.1763058422612</c:v>
                </c:pt>
                <c:pt idx="15">
                  <c:v>4913.2811453416634</c:v>
                </c:pt>
                <c:pt idx="16">
                  <c:v>4959.4280734052763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3-4516-BDD5-C9164EA604FB}"/>
            </c:ext>
          </c:extLst>
        </c:ser>
        <c:ser>
          <c:idx val="1"/>
          <c:order val="1"/>
          <c:tx>
            <c:v>Room &amp; Board</c:v>
          </c:tx>
          <c:spPr>
            <a:solidFill>
              <a:srgbClr val="333399"/>
            </a:solidFill>
            <a:ln w="25400">
              <a:noFill/>
            </a:ln>
          </c:spPr>
          <c:val>
            <c:numRef>
              <c:f>Data!$EC$7:$ES$7</c:f>
              <c:numCache>
                <c:formatCode>General</c:formatCode>
                <c:ptCount val="17"/>
                <c:pt idx="0">
                  <c:v>4602.3755459370523</c:v>
                </c:pt>
                <c:pt idx="1">
                  <c:v>4839.4064905305631</c:v>
                </c:pt>
                <c:pt idx="2">
                  <c:v>5255.5239233044122</c:v>
                </c:pt>
                <c:pt idx="3">
                  <c:v>5118.3488317436686</c:v>
                </c:pt>
                <c:pt idx="4">
                  <c:v>5236.3368260247953</c:v>
                </c:pt>
                <c:pt idx="5">
                  <c:v>5445.3021014904343</c:v>
                </c:pt>
                <c:pt idx="6">
                  <c:v>5619.2859045418045</c:v>
                </c:pt>
                <c:pt idx="7">
                  <c:v>6210.4636009322548</c:v>
                </c:pt>
                <c:pt idx="8">
                  <c:v>6447.2644783485757</c:v>
                </c:pt>
                <c:pt idx="9">
                  <c:v>6753.2822421120691</c:v>
                </c:pt>
                <c:pt idx="10">
                  <c:v>7037.4501067392612</c:v>
                </c:pt>
                <c:pt idx="11">
                  <c:v>7651.0088525039646</c:v>
                </c:pt>
                <c:pt idx="12">
                  <c:v>8217.8497228696215</c:v>
                </c:pt>
                <c:pt idx="13">
                  <c:v>8617.6175600775568</c:v>
                </c:pt>
                <c:pt idx="14">
                  <c:v>9039.7204606435698</c:v>
                </c:pt>
                <c:pt idx="15">
                  <c:v>9517.8848586928871</c:v>
                </c:pt>
                <c:pt idx="16">
                  <c:v>9985.7850330010369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3-4516-BDD5-C9164EA6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384928"/>
        <c:axId val="1"/>
      </c:areaChart>
      <c:catAx>
        <c:axId val="519384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84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71106685943426"/>
          <c:y val="7.6315789473684212E-2"/>
          <c:w val="0.68436127553943094"/>
          <c:h val="0.59210526315789469"/>
        </c:manualLayout>
      </c:layout>
      <c:barChart>
        <c:barDir val="col"/>
        <c:grouping val="clustered"/>
        <c:varyColors val="0"/>
        <c:ser>
          <c:idx val="0"/>
          <c:order val="0"/>
          <c:tx>
            <c:v>Tuition &amp; Fees</c:v>
          </c:tx>
          <c:spPr>
            <a:solidFill>
              <a:srgbClr val="FFCC00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Academic Year 2006/2007</c:v>
              </c:pt>
            </c:strLit>
          </c:cat>
          <c:val>
            <c:numRef>
              <c:f>Data!$CC$7</c:f>
              <c:numCache>
                <c:formatCode>General</c:formatCode>
                <c:ptCount val="1"/>
                <c:pt idx="0">
                  <c:v>4959.4280734052763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4-42B8-8EBE-0FDDF6AABA9F}"/>
            </c:ext>
          </c:extLst>
        </c:ser>
        <c:ser>
          <c:idx val="1"/>
          <c:order val="1"/>
          <c:tx>
            <c:v>Room &amp; Board</c:v>
          </c:tx>
          <c:spPr>
            <a:solidFill>
              <a:srgbClr val="333399"/>
            </a:solidFill>
            <a:ln w="25400">
              <a:solidFill>
                <a:srgbClr val="333399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Academic Year 2006/2007</c:v>
              </c:pt>
            </c:strLit>
          </c:cat>
          <c:val>
            <c:numRef>
              <c:f>Data!$ES$7</c:f>
              <c:numCache>
                <c:formatCode>General</c:formatCode>
                <c:ptCount val="1"/>
                <c:pt idx="0">
                  <c:v>9985.7850330010369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4-42B8-8EBE-0FDDF6AA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9385912"/>
        <c:axId val="1"/>
      </c:barChart>
      <c:catAx>
        <c:axId val="519385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85912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FFB-4FF6-923D-453F29EEC94C}"/>
              </c:ext>
            </c:extLst>
          </c:dPt>
          <c:dPt>
            <c:idx val="1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FFB-4FF6-923D-453F29EEC94C}"/>
              </c:ext>
            </c:extLst>
          </c:dPt>
          <c:dPt>
            <c:idx val="2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FFB-4FF6-923D-453F29EEC94C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8FFB-4FF6-923D-453F29EEC94C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8FFB-4FF6-923D-453F29EEC94C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8FFB-4FF6-923D-453F29EEC94C}"/>
              </c:ext>
            </c:extLst>
          </c:dPt>
          <c:dPt>
            <c:idx val="6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8FFB-4FF6-923D-453F29EEC94C}"/>
              </c:ext>
            </c:extLst>
          </c:dPt>
          <c:dPt>
            <c:idx val="7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8FFB-4FF6-923D-453F29EEC94C}"/>
              </c:ext>
            </c:extLst>
          </c:dPt>
          <c:dPt>
            <c:idx val="8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8FFB-4FF6-923D-453F29EEC94C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8FFB-4FF6-923D-453F29EEC94C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8FFB-4FF6-923D-453F29EEC94C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8FFB-4FF6-923D-453F29EEC94C}"/>
              </c:ext>
            </c:extLst>
          </c:dPt>
          <c:dPt>
            <c:idx val="12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8FFB-4FF6-923D-453F29EEC94C}"/>
              </c:ext>
            </c:extLst>
          </c:dPt>
          <c:dPt>
            <c:idx val="13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8FFB-4FF6-923D-453F29EEC94C}"/>
              </c:ext>
            </c:extLst>
          </c:dPt>
          <c:dPt>
            <c:idx val="14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8FFB-4FF6-923D-453F29EEC94C}"/>
              </c:ext>
            </c:extLst>
          </c:dPt>
          <c:dPt>
            <c:idx val="1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8FFB-4FF6-923D-453F29EEC94C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8FFB-4FF6-923D-453F29EEC94C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8FFB-4FF6-923D-453F29EEC94C}"/>
              </c:ext>
            </c:extLst>
          </c:dPt>
          <c:dPt>
            <c:idx val="18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8FFB-4FF6-923D-453F29EEC94C}"/>
              </c:ext>
            </c:extLst>
          </c:dPt>
          <c:dPt>
            <c:idx val="19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8FFB-4FF6-923D-453F29EEC94C}"/>
              </c:ext>
            </c:extLst>
          </c:dPt>
          <c:dPt>
            <c:idx val="20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8FFB-4FF6-923D-453F29EEC94C}"/>
              </c:ext>
            </c:extLst>
          </c:dPt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8FFB-4FF6-923D-453F29EEC94C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8FFB-4FF6-923D-453F29EEC94C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8FFB-4FF6-923D-453F29EEC94C}"/>
              </c:ext>
            </c:extLst>
          </c:dPt>
          <c:dPt>
            <c:idx val="24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8FFB-4FF6-923D-453F29EEC94C}"/>
              </c:ext>
            </c:extLst>
          </c:dPt>
          <c:dPt>
            <c:idx val="25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8FFB-4FF6-923D-453F29EEC94C}"/>
              </c:ext>
            </c:extLst>
          </c:dPt>
          <c:dPt>
            <c:idx val="26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8FFB-4FF6-923D-453F29EEC94C}"/>
              </c:ext>
            </c:extLst>
          </c:dPt>
          <c:dPt>
            <c:idx val="2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8FFB-4FF6-923D-453F29EEC94C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8FFB-4FF6-923D-453F29EEC94C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8FFB-4FF6-923D-453F29EEC94C}"/>
              </c:ext>
            </c:extLst>
          </c:dPt>
          <c:dPt>
            <c:idx val="30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8FFB-4FF6-923D-453F29EEC94C}"/>
              </c:ext>
            </c:extLst>
          </c:dPt>
          <c:dPt>
            <c:idx val="31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8FFB-4FF6-923D-453F29EEC94C}"/>
              </c:ext>
            </c:extLst>
          </c:dPt>
          <c:dPt>
            <c:idx val="32"/>
            <c:marker>
              <c:symbol val="triangle"/>
              <c:size val="5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8FFB-4FF6-923D-453F29EEC94C}"/>
              </c:ext>
            </c:extLst>
          </c:dPt>
          <c:cat>
            <c:numRef>
              <c:f>Template!#REF!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Template!#REF!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8FFB-4FF6-923D-453F29EE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86896"/>
        <c:axId val="1"/>
      </c:lineChart>
      <c:catAx>
        <c:axId val="51938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86896"/>
        <c:crosses val="autoZero"/>
        <c:crossBetween val="between"/>
        <c:majorUnit val="0.02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FAD3-4D76-A36B-AFB6A7305428}"/>
              </c:ext>
            </c:extLst>
          </c:dPt>
          <c:dPt>
            <c:idx val="1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FAD3-4D76-A36B-AFB6A7305428}"/>
              </c:ext>
            </c:extLst>
          </c:dPt>
          <c:dPt>
            <c:idx val="2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FAD3-4D76-A36B-AFB6A73054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FAD3-4D76-A36B-AFB6A73054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FAD3-4D76-A36B-AFB6A7305428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FAD3-4D76-A36B-AFB6A7305428}"/>
              </c:ext>
            </c:extLst>
          </c:dPt>
          <c:dPt>
            <c:idx val="6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FAD3-4D76-A36B-AFB6A7305428}"/>
              </c:ext>
            </c:extLst>
          </c:dPt>
          <c:dPt>
            <c:idx val="7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AD3-4D76-A36B-AFB6A7305428}"/>
              </c:ext>
            </c:extLst>
          </c:dPt>
          <c:dPt>
            <c:idx val="8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AD3-4D76-A36B-AFB6A7305428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AD3-4D76-A36B-AFB6A7305428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AD3-4D76-A36B-AFB6A7305428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AD3-4D76-A36B-AFB6A7305428}"/>
              </c:ext>
            </c:extLst>
          </c:dPt>
          <c:dPt>
            <c:idx val="12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FAD3-4D76-A36B-AFB6A7305428}"/>
              </c:ext>
            </c:extLst>
          </c:dPt>
          <c:dPt>
            <c:idx val="13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AD3-4D76-A36B-AFB6A7305428}"/>
              </c:ext>
            </c:extLst>
          </c:dPt>
          <c:dPt>
            <c:idx val="14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AD3-4D76-A36B-AFB6A7305428}"/>
              </c:ext>
            </c:extLst>
          </c:dPt>
          <c:dPt>
            <c:idx val="1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F-FAD3-4D76-A36B-AFB6A7305428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D-FAD3-4D76-A36B-AFB6A7305428}"/>
              </c:ext>
            </c:extLst>
          </c:dPt>
          <c:dPt>
            <c:idx val="1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FAD3-4D76-A36B-AFB6A7305428}"/>
              </c:ext>
            </c:extLst>
          </c:dPt>
          <c:dPt>
            <c:idx val="18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FAD3-4D76-A36B-AFB6A7305428}"/>
              </c:ext>
            </c:extLst>
          </c:dPt>
          <c:dPt>
            <c:idx val="19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AD3-4D76-A36B-AFB6A7305428}"/>
              </c:ext>
            </c:extLst>
          </c:dPt>
          <c:dPt>
            <c:idx val="20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AD3-4D76-A36B-AFB6A7305428}"/>
              </c:ext>
            </c:extLst>
          </c:dPt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FAD3-4D76-A36B-AFB6A7305428}"/>
              </c:ext>
            </c:extLst>
          </c:dPt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FAD3-4D76-A36B-AFB6A7305428}"/>
              </c:ext>
            </c:extLst>
          </c:dPt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5-FAD3-4D76-A36B-AFB6A7305428}"/>
              </c:ext>
            </c:extLst>
          </c:dPt>
          <c:dPt>
            <c:idx val="24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FAD3-4D76-A36B-AFB6A7305428}"/>
              </c:ext>
            </c:extLst>
          </c:dPt>
          <c:dPt>
            <c:idx val="25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AD3-4D76-A36B-AFB6A7305428}"/>
              </c:ext>
            </c:extLst>
          </c:dPt>
          <c:dPt>
            <c:idx val="26"/>
            <c:marker>
              <c:symbol val="triangle"/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AD3-4D76-A36B-AFB6A7305428}"/>
              </c:ext>
            </c:extLst>
          </c:dPt>
          <c:dPt>
            <c:idx val="2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FAD3-4D76-A36B-AFB6A7305428}"/>
              </c:ext>
            </c:extLst>
          </c:dPt>
          <c:dPt>
            <c:idx val="2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FAD3-4D76-A36B-AFB6A7305428}"/>
              </c:ext>
            </c:extLst>
          </c:dPt>
          <c:dPt>
            <c:idx val="2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FAD3-4D76-A36B-AFB6A7305428}"/>
              </c:ext>
            </c:extLst>
          </c:dPt>
          <c:dPt>
            <c:idx val="30"/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AD3-4D76-A36B-AFB6A7305428}"/>
              </c:ext>
            </c:extLst>
          </c:dPt>
          <c:dPt>
            <c:idx val="31"/>
            <c:marker>
              <c:symbol val="x"/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AD3-4D76-A36B-AFB6A7305428}"/>
              </c:ext>
            </c:extLst>
          </c:dPt>
          <c:dPt>
            <c:idx val="32"/>
            <c:marker>
              <c:symbol val="triangle"/>
              <c:size val="5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AD3-4D76-A36B-AFB6A7305428}"/>
              </c:ext>
            </c:extLst>
          </c:dPt>
          <c:cat>
            <c:numRef>
              <c:f>Template!#REF!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Template!#REF!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FAD3-4D76-A36B-AFB6A7305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94112"/>
        <c:axId val="1"/>
      </c:lineChart>
      <c:catAx>
        <c:axId val="5193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4000000000000001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394112"/>
        <c:crosses val="autoZero"/>
        <c:crossBetween val="between"/>
        <c:majorUnit val="0.02"/>
        <c:minorUnit val="0.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12</xdr:col>
      <xdr:colOff>9525</xdr:colOff>
      <xdr:row>28</xdr:row>
      <xdr:rowOff>9525</xdr:rowOff>
    </xdr:to>
    <xdr:graphicFrame macro="">
      <xdr:nvGraphicFramePr>
        <xdr:cNvPr id="289793" name="Chart 8193">
          <a:extLst>
            <a:ext uri="{FF2B5EF4-FFF2-40B4-BE49-F238E27FC236}">
              <a16:creationId xmlns:a16="http://schemas.microsoft.com/office/drawing/2014/main" id="{EF1D2B4B-EDEF-4945-98F0-A96667664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15</xdr:col>
      <xdr:colOff>0</xdr:colOff>
      <xdr:row>28</xdr:row>
      <xdr:rowOff>19050</xdr:rowOff>
    </xdr:to>
    <xdr:graphicFrame macro="">
      <xdr:nvGraphicFramePr>
        <xdr:cNvPr id="289794" name="Chart 8194">
          <a:extLst>
            <a:ext uri="{FF2B5EF4-FFF2-40B4-BE49-F238E27FC236}">
              <a16:creationId xmlns:a16="http://schemas.microsoft.com/office/drawing/2014/main" id="{98C4C79B-3B49-4ECC-B4A1-6644489D4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633413</xdr:colOff>
      <xdr:row>15</xdr:row>
      <xdr:rowOff>128588</xdr:rowOff>
    </xdr:to>
    <xdr:graphicFrame macro="">
      <xdr:nvGraphicFramePr>
        <xdr:cNvPr id="289795" name="Chart 8195">
          <a:extLst>
            <a:ext uri="{FF2B5EF4-FFF2-40B4-BE49-F238E27FC236}">
              <a16:creationId xmlns:a16="http://schemas.microsoft.com/office/drawing/2014/main" id="{95BBA07B-4C26-4DF2-BF76-1BFDB95A9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</xdr:row>
      <xdr:rowOff>142875</xdr:rowOff>
    </xdr:from>
    <xdr:to>
      <xdr:col>12</xdr:col>
      <xdr:colOff>0</xdr:colOff>
      <xdr:row>16</xdr:row>
      <xdr:rowOff>0</xdr:rowOff>
    </xdr:to>
    <xdr:graphicFrame macro="">
      <xdr:nvGraphicFramePr>
        <xdr:cNvPr id="289796" name="Chart 8196">
          <a:extLst>
            <a:ext uri="{FF2B5EF4-FFF2-40B4-BE49-F238E27FC236}">
              <a16:creationId xmlns:a16="http://schemas.microsoft.com/office/drawing/2014/main" id="{FA04137E-B89A-48BC-814A-5E0876006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0</xdr:colOff>
      <xdr:row>23</xdr:row>
      <xdr:rowOff>104775</xdr:rowOff>
    </xdr:from>
    <xdr:to>
      <xdr:col>11</xdr:col>
      <xdr:colOff>257175</xdr:colOff>
      <xdr:row>24</xdr:row>
      <xdr:rowOff>133350</xdr:rowOff>
    </xdr:to>
    <xdr:sp macro="" textlink="">
      <xdr:nvSpPr>
        <xdr:cNvPr id="289797" name="Text Box 8197">
          <a:extLst>
            <a:ext uri="{FF2B5EF4-FFF2-40B4-BE49-F238E27FC236}">
              <a16:creationId xmlns:a16="http://schemas.microsoft.com/office/drawing/2014/main" id="{C95BDCF6-4FE0-473A-A52C-EFE5A34EE856}"/>
            </a:ext>
          </a:extLst>
        </xdr:cNvPr>
        <xdr:cNvSpPr txBox="1">
          <a:spLocks noChangeArrowheads="1"/>
        </xdr:cNvSpPr>
      </xdr:nvSpPr>
      <xdr:spPr bwMode="auto">
        <a:xfrm>
          <a:off x="3952875" y="3857625"/>
          <a:ext cx="904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Tuition + Fees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20</xdr:row>
      <xdr:rowOff>0</xdr:rowOff>
    </xdr:to>
    <xdr:graphicFrame macro="">
      <xdr:nvGraphicFramePr>
        <xdr:cNvPr id="289800" name="Chart 8200">
          <a:extLst>
            <a:ext uri="{FF2B5EF4-FFF2-40B4-BE49-F238E27FC236}">
              <a16:creationId xmlns:a16="http://schemas.microsoft.com/office/drawing/2014/main" id="{E4307481-665F-4748-BB41-6E9C27999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27</xdr:row>
      <xdr:rowOff>142875</xdr:rowOff>
    </xdr:from>
    <xdr:to>
      <xdr:col>15</xdr:col>
      <xdr:colOff>0</xdr:colOff>
      <xdr:row>41</xdr:row>
      <xdr:rowOff>95250</xdr:rowOff>
    </xdr:to>
    <xdr:graphicFrame macro="">
      <xdr:nvGraphicFramePr>
        <xdr:cNvPr id="289801" name="Chart 8201">
          <a:extLst>
            <a:ext uri="{FF2B5EF4-FFF2-40B4-BE49-F238E27FC236}">
              <a16:creationId xmlns:a16="http://schemas.microsoft.com/office/drawing/2014/main" id="{021C9F76-3ECE-4D7A-BAB7-6B17A6FAA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0.03047</cdr:x>
      <cdr:y>0.86054</cdr:y>
    </cdr:from>
    <cdr:to>
      <cdr:x>0.42112</cdr:x>
      <cdr:y>0.95389</cdr:y>
    </cdr:to>
    <cdr:sp macro="" textlink="">
      <cdr:nvSpPr>
        <cdr:cNvPr id="290817" name="Text Box 3073">
          <a:extLst xmlns:a="http://schemas.openxmlformats.org/drawingml/2006/main">
            <a:ext uri="{FF2B5EF4-FFF2-40B4-BE49-F238E27FC236}">
              <a16:creationId xmlns:a16="http://schemas.microsoft.com/office/drawing/2014/main" id="{836EB0AD-7AAD-43EB-9A6D-1D305491AA9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404137"/>
          <a:ext cx="671627" cy="152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5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650" b="0" i="0" u="none" strike="noStrike" baseline="0">
              <a:solidFill>
                <a:srgbClr val="333333"/>
              </a:solidFill>
              <a:latin typeface="Arial"/>
              <a:cs typeface="Arial"/>
            </a:rPr>
            <a:t>▲ Thousand $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0.03039</cdr:x>
      <cdr:y>0.86139</cdr:y>
    </cdr:from>
    <cdr:to>
      <cdr:x>0.45304</cdr:x>
      <cdr:y>0.95407</cdr:y>
    </cdr:to>
    <cdr:sp macro="" textlink="">
      <cdr:nvSpPr>
        <cdr:cNvPr id="291841" name="Text Box 5121">
          <a:extLst xmlns:a="http://schemas.openxmlformats.org/drawingml/2006/main">
            <a:ext uri="{FF2B5EF4-FFF2-40B4-BE49-F238E27FC236}">
              <a16:creationId xmlns:a16="http://schemas.microsoft.com/office/drawing/2014/main" id="{BC3D65AF-085A-4CBA-AA09-10C1B1DE32E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413723"/>
          <a:ext cx="728663" cy="152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50" b="0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650" b="0" i="0" u="none" strike="noStrike" baseline="0">
              <a:solidFill>
                <a:srgbClr val="333333"/>
              </a:solidFill>
              <a:latin typeface="Arial"/>
              <a:cs typeface="Arial"/>
            </a:rPr>
            <a:t>▲ Thousand $</a:t>
          </a:r>
        </a:p>
      </cdr:txBody>
    </cdr:sp>
  </cdr:relSizeAnchor>
  <cdr:relSizeAnchor xmlns:cdr="http://schemas.openxmlformats.org/drawingml/2006/chartDrawing">
    <cdr:from>
      <cdr:x>0.61459</cdr:x>
      <cdr:y>0.56437</cdr:y>
    </cdr:from>
    <cdr:to>
      <cdr:x>0.84939</cdr:x>
      <cdr:y>0.67461</cdr:y>
    </cdr:to>
    <cdr:sp macro="" textlink="">
      <cdr:nvSpPr>
        <cdr:cNvPr id="291842" name="Text Box 5122">
          <a:extLst xmlns:a="http://schemas.openxmlformats.org/drawingml/2006/main">
            <a:ext uri="{FF2B5EF4-FFF2-40B4-BE49-F238E27FC236}">
              <a16:creationId xmlns:a16="http://schemas.microsoft.com/office/drawing/2014/main" id="{CEDC27DE-59C8-4086-BECA-4304231ADE1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7974" y="925701"/>
          <a:ext cx="404812" cy="181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T, R&amp;B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0.03039</cdr:x>
      <cdr:y>0.87121</cdr:y>
    </cdr:from>
    <cdr:to>
      <cdr:x>0.41993</cdr:x>
      <cdr:y>0.95796</cdr:y>
    </cdr:to>
    <cdr:sp macro="" textlink="">
      <cdr:nvSpPr>
        <cdr:cNvPr id="292865" name="Text Box 1">
          <a:extLst xmlns:a="http://schemas.openxmlformats.org/drawingml/2006/main">
            <a:ext uri="{FF2B5EF4-FFF2-40B4-BE49-F238E27FC236}">
              <a16:creationId xmlns:a16="http://schemas.microsoft.com/office/drawing/2014/main" id="{5DA10D90-661E-4340-88C9-3C418F7CBB2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9453"/>
          <a:ext cx="671584" cy="15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5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650" b="0" i="0" u="none" strike="noStrike" baseline="0">
              <a:solidFill>
                <a:srgbClr val="333333"/>
              </a:solidFill>
              <a:latin typeface="Arial"/>
              <a:cs typeface="Arial"/>
            </a:rPr>
            <a:t>▲ Thousand $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0.03064</cdr:x>
      <cdr:y>0.8762</cdr:y>
    </cdr:from>
    <cdr:to>
      <cdr:x>0.42349</cdr:x>
      <cdr:y>0.96029</cdr:y>
    </cdr:to>
    <cdr:sp macro="" textlink="">
      <cdr:nvSpPr>
        <cdr:cNvPr id="293889" name="Text Box 1">
          <a:extLst xmlns:a="http://schemas.openxmlformats.org/drawingml/2006/main">
            <a:ext uri="{FF2B5EF4-FFF2-40B4-BE49-F238E27FC236}">
              <a16:creationId xmlns:a16="http://schemas.microsoft.com/office/drawing/2014/main" id="{E5FE2133-01D6-4F79-9E8B-439C200183A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88282"/>
          <a:ext cx="671677" cy="152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5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650" b="0" i="0" u="none" strike="noStrike" baseline="0">
              <a:solidFill>
                <a:srgbClr val="333333"/>
              </a:solidFill>
              <a:latin typeface="Arial"/>
              <a:cs typeface="Arial"/>
            </a:rPr>
            <a:t>▲ Thousand $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0.16729</cdr:x>
      <cdr:y>0.9236</cdr:y>
    </cdr:from>
    <cdr:to>
      <cdr:x>0.50279</cdr:x>
      <cdr:y>0.98582</cdr:y>
    </cdr:to>
    <cdr:sp macro="" textlink="">
      <cdr:nvSpPr>
        <cdr:cNvPr id="296961" name="Text Box 2049">
          <a:extLst xmlns:a="http://schemas.openxmlformats.org/drawingml/2006/main">
            <a:ext uri="{FF2B5EF4-FFF2-40B4-BE49-F238E27FC236}">
              <a16:creationId xmlns:a16="http://schemas.microsoft.com/office/drawing/2014/main" id="{B4480DDF-29A2-408F-849D-0132A727F6A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901" y="2263708"/>
          <a:ext cx="247664" cy="152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50" b="0" i="0" u="none" strike="noStrike" baseline="0">
              <a:solidFill>
                <a:srgbClr val="333333"/>
              </a:solidFill>
              <a:latin typeface="Arial"/>
              <a:cs typeface="Arial"/>
            </a:rPr>
            <a:t>▲ %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0.21341</cdr:x>
      <cdr:y>0.8813</cdr:y>
    </cdr:from>
    <cdr:to>
      <cdr:x>0.54891</cdr:x>
      <cdr:y>1</cdr:y>
    </cdr:to>
    <cdr:sp macro="" textlink="">
      <cdr:nvSpPr>
        <cdr:cNvPr id="297985" name="Text Box 1">
          <a:extLst xmlns:a="http://schemas.openxmlformats.org/drawingml/2006/main">
            <a:ext uri="{FF2B5EF4-FFF2-40B4-BE49-F238E27FC236}">
              <a16:creationId xmlns:a16="http://schemas.microsoft.com/office/drawing/2014/main" id="{93F9E314-6EAE-4DEE-988E-61F3FEA1895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947" y="2059444"/>
          <a:ext cx="247664" cy="2668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50" b="0" i="0" u="none" strike="noStrike" baseline="0">
              <a:solidFill>
                <a:srgbClr val="333333"/>
              </a:solidFill>
              <a:latin typeface="Arial"/>
              <a:cs typeface="Arial"/>
            </a:rPr>
            <a:t>▲ % </a:t>
          </a:r>
        </a:p>
        <a:p xmlns:a="http://schemas.openxmlformats.org/drawingml/2006/main">
          <a:pPr algn="l" rtl="0">
            <a:defRPr sz="1000"/>
          </a:pPr>
          <a:endParaRPr lang="en-US" sz="650" b="0" i="0" u="none" strike="noStrike" baseline="0">
            <a:solidFill>
              <a:srgbClr val="333333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7"/>
  <sheetViews>
    <sheetView workbookViewId="0">
      <pane xSplit="1" ySplit="1" topLeftCell="BI2" activePane="bottomRight" state="frozen"/>
      <selection pane="topRight" activeCell="B1" sqref="B1"/>
      <selection pane="bottomLeft" activeCell="A2" sqref="A2"/>
      <selection pane="bottomRight" activeCell="BM4" sqref="BM4:FJ4"/>
    </sheetView>
  </sheetViews>
  <sheetFormatPr defaultRowHeight="12.75" x14ac:dyDescent="0.35"/>
  <sheetData>
    <row r="1" spans="1:182" ht="13.15" x14ac:dyDescent="0.4">
      <c r="B1" t="s">
        <v>244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  <c r="J1" t="s">
        <v>131</v>
      </c>
      <c r="K1" t="s">
        <v>132</v>
      </c>
      <c r="L1" t="s">
        <v>133</v>
      </c>
      <c r="M1" t="s">
        <v>134</v>
      </c>
      <c r="N1" t="s">
        <v>135</v>
      </c>
      <c r="O1" t="s">
        <v>136</v>
      </c>
      <c r="P1" t="s">
        <v>137</v>
      </c>
      <c r="Q1" t="s">
        <v>138</v>
      </c>
      <c r="R1" t="s">
        <v>139</v>
      </c>
      <c r="S1" t="s">
        <v>140</v>
      </c>
      <c r="T1" t="s">
        <v>141</v>
      </c>
      <c r="U1" t="s">
        <v>142</v>
      </c>
      <c r="V1" t="s">
        <v>143</v>
      </c>
      <c r="W1" t="s">
        <v>59</v>
      </c>
      <c r="X1" t="s">
        <v>60</v>
      </c>
      <c r="Y1" t="s">
        <v>61</v>
      </c>
      <c r="Z1" t="s">
        <v>62</v>
      </c>
      <c r="AA1" t="s">
        <v>63</v>
      </c>
      <c r="AB1" t="s">
        <v>64</v>
      </c>
      <c r="AC1" t="s">
        <v>65</v>
      </c>
      <c r="AD1" t="s">
        <v>66</v>
      </c>
      <c r="AE1" t="s">
        <v>67</v>
      </c>
      <c r="AF1" t="s">
        <v>68</v>
      </c>
      <c r="AG1" t="s">
        <v>144</v>
      </c>
      <c r="AH1" t="s">
        <v>145</v>
      </c>
      <c r="AI1" t="s">
        <v>146</v>
      </c>
      <c r="AJ1" t="s">
        <v>147</v>
      </c>
      <c r="AK1" t="s">
        <v>148</v>
      </c>
      <c r="AL1" t="s">
        <v>149</v>
      </c>
      <c r="AM1" t="s">
        <v>150</v>
      </c>
      <c r="AN1" t="s">
        <v>151</v>
      </c>
      <c r="AO1" t="s">
        <v>152</v>
      </c>
      <c r="AP1" t="s">
        <v>153</v>
      </c>
      <c r="AQ1" t="s">
        <v>154</v>
      </c>
      <c r="AR1" t="s">
        <v>155</v>
      </c>
      <c r="AS1" t="s">
        <v>156</v>
      </c>
      <c r="AT1" t="s">
        <v>157</v>
      </c>
      <c r="AU1" t="s">
        <v>158</v>
      </c>
      <c r="AV1" t="s">
        <v>159</v>
      </c>
      <c r="AW1" t="s">
        <v>160</v>
      </c>
      <c r="AX1" t="s">
        <v>161</v>
      </c>
      <c r="AY1" t="s">
        <v>162</v>
      </c>
      <c r="AZ1" t="s">
        <v>163</v>
      </c>
      <c r="BA1" t="s">
        <v>164</v>
      </c>
      <c r="BB1" t="s">
        <v>165</v>
      </c>
      <c r="BC1" t="s">
        <v>166</v>
      </c>
      <c r="BD1" t="s">
        <v>167</v>
      </c>
      <c r="BE1" t="s">
        <v>168</v>
      </c>
      <c r="BF1" t="s">
        <v>169</v>
      </c>
      <c r="BG1" t="s">
        <v>170</v>
      </c>
      <c r="BH1" t="s">
        <v>171</v>
      </c>
      <c r="BI1" t="s">
        <v>172</v>
      </c>
      <c r="BJ1" t="s">
        <v>173</v>
      </c>
      <c r="BK1" t="s">
        <v>174</v>
      </c>
      <c r="BL1" t="s">
        <v>175</v>
      </c>
      <c r="BM1" s="12" t="s">
        <v>74</v>
      </c>
      <c r="BN1" s="12" t="s">
        <v>75</v>
      </c>
      <c r="BO1" s="12" t="s">
        <v>76</v>
      </c>
      <c r="BP1" s="12" t="s">
        <v>77</v>
      </c>
      <c r="BQ1" s="12" t="s">
        <v>78</v>
      </c>
      <c r="BR1" s="12" t="s">
        <v>79</v>
      </c>
      <c r="BS1" s="12" t="s">
        <v>80</v>
      </c>
      <c r="BT1" s="12" t="s">
        <v>81</v>
      </c>
      <c r="BU1" s="12" t="s">
        <v>82</v>
      </c>
      <c r="BV1" s="12" t="s">
        <v>83</v>
      </c>
      <c r="BW1" s="12" t="s">
        <v>84</v>
      </c>
      <c r="BX1" s="12" t="s">
        <v>85</v>
      </c>
      <c r="BY1" s="12" t="s">
        <v>86</v>
      </c>
      <c r="BZ1" s="12" t="s">
        <v>87</v>
      </c>
      <c r="CA1" s="12" t="s">
        <v>88</v>
      </c>
      <c r="CB1" s="12" t="s">
        <v>89</v>
      </c>
      <c r="CC1" s="12" t="s">
        <v>90</v>
      </c>
      <c r="CD1" s="12" t="s">
        <v>74</v>
      </c>
      <c r="CE1" s="12" t="s">
        <v>75</v>
      </c>
      <c r="CF1" s="12" t="s">
        <v>76</v>
      </c>
      <c r="CG1" s="12" t="s">
        <v>77</v>
      </c>
      <c r="CH1" s="12" t="s">
        <v>78</v>
      </c>
      <c r="CI1" s="12" t="s">
        <v>79</v>
      </c>
      <c r="CJ1" s="12" t="s">
        <v>80</v>
      </c>
      <c r="CK1" s="12" t="s">
        <v>81</v>
      </c>
      <c r="CL1" s="12" t="s">
        <v>82</v>
      </c>
      <c r="CM1" s="12" t="s">
        <v>83</v>
      </c>
      <c r="CN1" s="12" t="s">
        <v>84</v>
      </c>
      <c r="CO1" s="12" t="s">
        <v>85</v>
      </c>
      <c r="CP1" s="12" t="s">
        <v>86</v>
      </c>
      <c r="CQ1" s="12" t="s">
        <v>87</v>
      </c>
      <c r="CR1" s="12" t="s">
        <v>88</v>
      </c>
      <c r="CS1" s="12" t="s">
        <v>89</v>
      </c>
      <c r="CT1" s="12" t="s">
        <v>90</v>
      </c>
      <c r="CU1" t="s">
        <v>184</v>
      </c>
      <c r="CV1" t="s">
        <v>176</v>
      </c>
      <c r="CW1" t="s">
        <v>177</v>
      </c>
      <c r="CX1" t="s">
        <v>178</v>
      </c>
      <c r="CY1" t="s">
        <v>179</v>
      </c>
      <c r="CZ1" t="s">
        <v>180</v>
      </c>
      <c r="DA1" t="s">
        <v>181</v>
      </c>
      <c r="DB1" t="s">
        <v>182</v>
      </c>
      <c r="DC1" t="s">
        <v>183</v>
      </c>
      <c r="DD1" t="s">
        <v>185</v>
      </c>
      <c r="DE1" t="s">
        <v>192</v>
      </c>
      <c r="DF1" t="s">
        <v>191</v>
      </c>
      <c r="DG1" t="s">
        <v>186</v>
      </c>
      <c r="DH1" t="s">
        <v>187</v>
      </c>
      <c r="DI1" t="s">
        <v>188</v>
      </c>
      <c r="DJ1" t="s">
        <v>189</v>
      </c>
      <c r="DK1" t="s">
        <v>190</v>
      </c>
      <c r="DL1" t="s">
        <v>209</v>
      </c>
      <c r="DM1" t="s">
        <v>193</v>
      </c>
      <c r="DN1" t="s">
        <v>194</v>
      </c>
      <c r="DO1" t="s">
        <v>195</v>
      </c>
      <c r="DP1" t="s">
        <v>196</v>
      </c>
      <c r="DQ1" t="s">
        <v>197</v>
      </c>
      <c r="DR1" t="s">
        <v>198</v>
      </c>
      <c r="DS1" t="s">
        <v>199</v>
      </c>
      <c r="DT1" t="s">
        <v>200</v>
      </c>
      <c r="DU1" t="s">
        <v>201</v>
      </c>
      <c r="DV1" t="s">
        <v>202</v>
      </c>
      <c r="DW1" t="s">
        <v>203</v>
      </c>
      <c r="DX1" t="s">
        <v>204</v>
      </c>
      <c r="DY1" t="s">
        <v>205</v>
      </c>
      <c r="DZ1" t="s">
        <v>206</v>
      </c>
      <c r="EA1" t="s">
        <v>207</v>
      </c>
      <c r="EB1" t="s">
        <v>208</v>
      </c>
      <c r="EC1" t="s">
        <v>226</v>
      </c>
      <c r="ED1" t="s">
        <v>217</v>
      </c>
      <c r="EE1" t="s">
        <v>218</v>
      </c>
      <c r="EF1" t="s">
        <v>219</v>
      </c>
      <c r="EG1" t="s">
        <v>220</v>
      </c>
      <c r="EH1" t="s">
        <v>221</v>
      </c>
      <c r="EI1" t="s">
        <v>222</v>
      </c>
      <c r="EJ1" t="s">
        <v>223</v>
      </c>
      <c r="EK1" t="s">
        <v>224</v>
      </c>
      <c r="EL1" t="s">
        <v>225</v>
      </c>
      <c r="EM1" t="s">
        <v>216</v>
      </c>
      <c r="EN1" t="s">
        <v>210</v>
      </c>
      <c r="EO1" t="s">
        <v>211</v>
      </c>
      <c r="EP1" t="s">
        <v>212</v>
      </c>
      <c r="EQ1" t="s">
        <v>213</v>
      </c>
      <c r="ER1" t="s">
        <v>214</v>
      </c>
      <c r="ES1" t="s">
        <v>215</v>
      </c>
      <c r="ET1" t="s">
        <v>235</v>
      </c>
      <c r="EU1" t="s">
        <v>227</v>
      </c>
      <c r="EV1" t="s">
        <v>228</v>
      </c>
      <c r="EW1" t="s">
        <v>229</v>
      </c>
      <c r="EX1" t="s">
        <v>230</v>
      </c>
      <c r="EY1" t="s">
        <v>231</v>
      </c>
      <c r="EZ1" t="s">
        <v>232</v>
      </c>
      <c r="FA1" t="s">
        <v>233</v>
      </c>
      <c r="FB1" t="s">
        <v>234</v>
      </c>
      <c r="FC1" t="s">
        <v>236</v>
      </c>
      <c r="FD1" t="s">
        <v>243</v>
      </c>
      <c r="FE1" t="s">
        <v>237</v>
      </c>
      <c r="FF1" t="s">
        <v>238</v>
      </c>
      <c r="FG1" t="s">
        <v>239</v>
      </c>
      <c r="FH1" t="s">
        <v>240</v>
      </c>
      <c r="FI1" t="s">
        <v>241</v>
      </c>
      <c r="FJ1" t="s">
        <v>242</v>
      </c>
      <c r="FK1" t="s">
        <v>5</v>
      </c>
      <c r="FL1" t="s">
        <v>6</v>
      </c>
      <c r="FM1" t="s">
        <v>8</v>
      </c>
      <c r="FN1" t="s">
        <v>91</v>
      </c>
      <c r="FO1" t="s">
        <v>10</v>
      </c>
      <c r="FP1" t="s">
        <v>11</v>
      </c>
      <c r="FQ1" t="s">
        <v>12</v>
      </c>
      <c r="FR1" t="s">
        <v>91</v>
      </c>
      <c r="FS1" t="s">
        <v>5</v>
      </c>
      <c r="FT1" t="s">
        <v>6</v>
      </c>
      <c r="FU1" t="s">
        <v>8</v>
      </c>
      <c r="FV1" t="s">
        <v>91</v>
      </c>
      <c r="FW1" t="s">
        <v>10</v>
      </c>
      <c r="FX1" t="s">
        <v>11</v>
      </c>
      <c r="FY1" t="s">
        <v>12</v>
      </c>
      <c r="FZ1" t="s">
        <v>91</v>
      </c>
    </row>
    <row r="2" spans="1:182" x14ac:dyDescent="0.35">
      <c r="A2" t="s">
        <v>69</v>
      </c>
      <c r="B2">
        <v>1</v>
      </c>
      <c r="C2">
        <v>6529.7098816863854</v>
      </c>
      <c r="D2" t="s">
        <v>20</v>
      </c>
      <c r="E2" t="s">
        <v>20</v>
      </c>
      <c r="F2" t="s">
        <v>20</v>
      </c>
      <c r="G2">
        <v>8.5749363807296808E-2</v>
      </c>
      <c r="H2">
        <v>9.0648088583886288E-2</v>
      </c>
      <c r="I2">
        <v>0.11588674418385496</v>
      </c>
      <c r="J2">
        <v>5.3526987729921746E-2</v>
      </c>
      <c r="K2">
        <v>5.4026253723171255E-2</v>
      </c>
      <c r="L2">
        <v>5.8554476224042501E-2</v>
      </c>
      <c r="M2">
        <v>8.5749363807296808E-2</v>
      </c>
      <c r="N2">
        <v>8.0767366338486912E-2</v>
      </c>
      <c r="O2">
        <v>0.10542753560587514</v>
      </c>
      <c r="P2">
        <v>0.22730047127399766</v>
      </c>
      <c r="Q2">
        <v>8.0188983893618282E-2</v>
      </c>
      <c r="R2">
        <v>1.7804666761579657E-2</v>
      </c>
      <c r="S2">
        <v>7.7619592409925442E-3</v>
      </c>
      <c r="T2">
        <v>-0.12801715978595096</v>
      </c>
      <c r="U2">
        <v>2.6900072821860466E-2</v>
      </c>
      <c r="V2">
        <v>3.1386617341460976E-2</v>
      </c>
      <c r="W2">
        <v>0.84</v>
      </c>
      <c r="X2">
        <v>0.74</v>
      </c>
      <c r="Y2">
        <v>0.78</v>
      </c>
      <c r="Z2">
        <v>0.14000000000000001</v>
      </c>
      <c r="AA2">
        <v>0.12</v>
      </c>
      <c r="AB2">
        <v>0.14000000000000001</v>
      </c>
      <c r="AC2">
        <v>7.472643999999988E-2</v>
      </c>
      <c r="AD2">
        <v>9.1480574828038605E-3</v>
      </c>
      <c r="AE2">
        <v>5.6052759999999889E-2</v>
      </c>
      <c r="AF2">
        <v>2.151682378662674E-2</v>
      </c>
      <c r="AG2">
        <v>-1.8673679999999991E-2</v>
      </c>
      <c r="AH2">
        <v>12982.102205188023</v>
      </c>
      <c r="AI2">
        <v>2287.2448886296729</v>
      </c>
      <c r="AJ2">
        <v>10694.857316558349</v>
      </c>
      <c r="AK2">
        <v>0.17618447709613808</v>
      </c>
      <c r="AL2">
        <v>7.0213079460329286E-2</v>
      </c>
      <c r="AM2">
        <v>6.6916649111482096E-2</v>
      </c>
      <c r="AN2">
        <v>7.3678114747583082E-2</v>
      </c>
      <c r="AO2">
        <v>4.6933681776915773E-2</v>
      </c>
      <c r="AP2">
        <v>4.5147767276602704E-2</v>
      </c>
      <c r="AQ2">
        <v>4.5748215134891052E-2</v>
      </c>
      <c r="AR2">
        <v>7.0213079460329286E-2</v>
      </c>
      <c r="AS2">
        <v>5.971261041349285E-2</v>
      </c>
      <c r="AT2">
        <v>7.0824257460624152E-2</v>
      </c>
      <c r="AU2">
        <v>0.11663885165172938</v>
      </c>
      <c r="AV2">
        <v>5.1001774751739726E-2</v>
      </c>
      <c r="AW2">
        <v>3.3567945703310231E-2</v>
      </c>
      <c r="AX2">
        <v>1.8570813822478049E-2</v>
      </c>
      <c r="AY2">
        <v>-3.471013165803627E-2</v>
      </c>
      <c r="AZ2">
        <v>3.1285310544447942E-2</v>
      </c>
      <c r="BA2">
        <v>5.2232305619042352E-2</v>
      </c>
      <c r="BB2">
        <v>0.66</v>
      </c>
      <c r="BC2">
        <v>0.6</v>
      </c>
      <c r="BD2">
        <v>0.72</v>
      </c>
      <c r="BE2">
        <v>0.08</v>
      </c>
      <c r="BF2">
        <v>0.04</v>
      </c>
      <c r="BG2">
        <v>0.02</v>
      </c>
      <c r="BH2" s="22">
        <v>5.9953840000000015E-2</v>
      </c>
      <c r="BI2">
        <v>4.4137990329376356E-3</v>
      </c>
      <c r="BJ2">
        <v>4.5499280000000052E-2</v>
      </c>
      <c r="BK2">
        <v>9.3175162959648165E-3</v>
      </c>
      <c r="BL2">
        <v>-1.4454559999999964E-2</v>
      </c>
      <c r="BM2" s="24">
        <v>2730.0471588068654</v>
      </c>
      <c r="BN2" s="24">
        <v>3075.3375548519698</v>
      </c>
      <c r="BO2" s="24">
        <v>3397.9661723046161</v>
      </c>
      <c r="BP2" s="24">
        <v>3701.5396322835077</v>
      </c>
      <c r="BQ2" s="24">
        <v>3832.1277564850302</v>
      </c>
      <c r="BR2" s="24">
        <v>3961.0188857412654</v>
      </c>
      <c r="BS2" s="24">
        <v>4008.4008220852079</v>
      </c>
      <c r="BT2" s="24">
        <v>4134.2109648391943</v>
      </c>
      <c r="BU2" s="24">
        <v>4245.4215408543023</v>
      </c>
      <c r="BV2" s="24">
        <v>3701.934733100039</v>
      </c>
      <c r="BW2" s="24">
        <v>3730.6689996111759</v>
      </c>
      <c r="BX2" s="24">
        <v>3797.0923179470087</v>
      </c>
      <c r="BY2" s="24">
        <v>4101.5772926734435</v>
      </c>
      <c r="BZ2" s="24">
        <v>5033.867744264845</v>
      </c>
      <c r="CA2" s="24">
        <v>5564.5760151085933</v>
      </c>
      <c r="CB2" s="24">
        <v>6014.0121646392272</v>
      </c>
      <c r="CC2" s="24">
        <v>6529.7098816863854</v>
      </c>
      <c r="CD2" s="24">
        <v>1891.619349246341</v>
      </c>
      <c r="CE2" s="24">
        <v>2136.4017427408285</v>
      </c>
      <c r="CF2" s="24">
        <v>2367.5335874760108</v>
      </c>
      <c r="CG2" s="24">
        <v>2567.2914605024839</v>
      </c>
      <c r="CH2" s="24">
        <v>2728.1183964221023</v>
      </c>
      <c r="CI2" s="24">
        <v>2881.112517580872</v>
      </c>
      <c r="CJ2" s="24">
        <v>3018.5701885748786</v>
      </c>
      <c r="CK2" s="24">
        <v>3144.9972595763052</v>
      </c>
      <c r="CL2" s="24">
        <v>3265.492146367294</v>
      </c>
      <c r="CM2" s="24">
        <v>3371.8180240617635</v>
      </c>
      <c r="CN2" s="24">
        <v>3540.7178493492124</v>
      </c>
      <c r="CO2" s="24">
        <v>3800.0371533996436</v>
      </c>
      <c r="CP2" s="24">
        <v>4170.5876665756014</v>
      </c>
      <c r="CQ2" s="24">
        <v>4752.3304141496938</v>
      </c>
      <c r="CR2" s="24">
        <v>5272.8456913793862</v>
      </c>
      <c r="CS2" s="24">
        <v>5662.6869980808606</v>
      </c>
      <c r="CT2" s="24">
        <v>6002.6156340750185</v>
      </c>
      <c r="CU2" s="24">
        <v>6394.6978836860517</v>
      </c>
      <c r="CV2" s="24">
        <v>6744.8391379214581</v>
      </c>
      <c r="CW2" s="24">
        <v>7202.739376770538</v>
      </c>
      <c r="CX2" s="24">
        <v>7682.4145975670717</v>
      </c>
      <c r="CY2" s="24">
        <v>7908.5814586457809</v>
      </c>
      <c r="CZ2" s="24">
        <v>8115.8060878742426</v>
      </c>
      <c r="DA2" s="24">
        <v>8259.8814086541151</v>
      </c>
      <c r="DB2" s="24">
        <v>8691.3140587679827</v>
      </c>
      <c r="DC2" s="24">
        <v>8963.2245181358649</v>
      </c>
      <c r="DD2" s="24">
        <v>8652.1098150308299</v>
      </c>
      <c r="DE2" s="24">
        <v>8812.7865355774029</v>
      </c>
      <c r="DF2" s="24">
        <v>9108.6136754985291</v>
      </c>
      <c r="DG2" s="24">
        <v>9573.1691384769219</v>
      </c>
      <c r="DH2" s="24">
        <v>10689.772593456646</v>
      </c>
      <c r="DI2" s="24">
        <v>11446.867799811143</v>
      </c>
      <c r="DJ2" s="24">
        <v>12130.390157196021</v>
      </c>
      <c r="DK2" s="24">
        <v>12982.102205188023</v>
      </c>
      <c r="DL2" s="24">
        <v>5093.7045435381651</v>
      </c>
      <c r="DM2" s="24">
        <v>5487.5682171562339</v>
      </c>
      <c r="DN2" s="24">
        <v>5907.9445414132824</v>
      </c>
      <c r="DO2" s="24">
        <v>6205.7411918566413</v>
      </c>
      <c r="DP2" s="24">
        <v>6508.9816315723783</v>
      </c>
      <c r="DQ2" s="24">
        <v>6808.1521112224136</v>
      </c>
      <c r="DR2" s="24">
        <v>7089.4784088341139</v>
      </c>
      <c r="DS2" s="24">
        <v>7553.9314421880226</v>
      </c>
      <c r="DT2" s="24">
        <v>7873.0066124315726</v>
      </c>
      <c r="DU2" s="24">
        <v>8173.6878986262482</v>
      </c>
      <c r="DV2" s="24">
        <v>8573.6352841777207</v>
      </c>
      <c r="DW2" s="24">
        <v>9121.9835136110523</v>
      </c>
      <c r="DX2" s="24">
        <v>9827.9709666865674</v>
      </c>
      <c r="DY2" s="24">
        <v>10718.704609308332</v>
      </c>
      <c r="DZ2" s="24">
        <v>11534.970109987958</v>
      </c>
      <c r="EA2" s="24">
        <v>12248.511179242258</v>
      </c>
      <c r="EB2" s="24">
        <v>12949.484247201397</v>
      </c>
      <c r="EC2" s="24">
        <v>3664.6507248791863</v>
      </c>
      <c r="ED2" s="24">
        <v>3669.5015830694883</v>
      </c>
      <c r="EE2" s="24">
        <v>3804.7732044659219</v>
      </c>
      <c r="EF2" s="24">
        <v>3980.8749652835641</v>
      </c>
      <c r="EG2" s="24">
        <v>4076.4537021607507</v>
      </c>
      <c r="EH2" s="24">
        <v>4154.7872021329767</v>
      </c>
      <c r="EI2" s="24">
        <v>4251.4805865689068</v>
      </c>
      <c r="EJ2" s="24">
        <v>4557.1030939287884</v>
      </c>
      <c r="EK2" s="24">
        <v>4717.8029772815626</v>
      </c>
      <c r="EL2" s="24">
        <v>4950.1750819307908</v>
      </c>
      <c r="EM2" s="24">
        <v>5082.1175359662266</v>
      </c>
      <c r="EN2" s="24">
        <v>5311.5213575515209</v>
      </c>
      <c r="EO2" s="24">
        <v>5471.5918458034785</v>
      </c>
      <c r="EP2" s="24">
        <v>5655.9048491918011</v>
      </c>
      <c r="EQ2" s="24">
        <v>5882.2917847025501</v>
      </c>
      <c r="ER2" s="24">
        <v>6116.3779925567942</v>
      </c>
      <c r="ES2" s="24">
        <v>6452.3923235016373</v>
      </c>
      <c r="ET2" s="24">
        <v>3202.0851942918243</v>
      </c>
      <c r="EU2" s="24">
        <v>3351.1664744154054</v>
      </c>
      <c r="EV2" s="24">
        <v>3540.4109539372716</v>
      </c>
      <c r="EW2" s="24">
        <v>3638.4497313541574</v>
      </c>
      <c r="EX2" s="24">
        <v>3780.8632351502761</v>
      </c>
      <c r="EY2" s="24">
        <v>3927.0395936415416</v>
      </c>
      <c r="EZ2" s="24">
        <v>4070.9082202592353</v>
      </c>
      <c r="FA2" s="24">
        <v>4408.9341826117179</v>
      </c>
      <c r="FB2" s="24">
        <v>4607.5144660642782</v>
      </c>
      <c r="FC2" s="24">
        <v>4801.8698745644851</v>
      </c>
      <c r="FD2" s="24">
        <v>5032.9174348285087</v>
      </c>
      <c r="FE2" s="24">
        <v>5321.9463602114083</v>
      </c>
      <c r="FF2" s="24">
        <v>5657.383300110966</v>
      </c>
      <c r="FG2" s="24">
        <v>5966.374195158638</v>
      </c>
      <c r="FH2" s="24">
        <v>6262.1244186085723</v>
      </c>
      <c r="FI2" s="24">
        <v>6585.8241811613971</v>
      </c>
      <c r="FJ2" s="24">
        <v>6946.8686131263785</v>
      </c>
      <c r="FK2" t="s">
        <v>115</v>
      </c>
      <c r="FL2" t="s">
        <v>116</v>
      </c>
      <c r="FM2">
        <v>7.0499999999999993E-2</v>
      </c>
      <c r="FN2">
        <v>-1.0400000000000006E-2</v>
      </c>
      <c r="FO2" t="s">
        <v>117</v>
      </c>
      <c r="FP2" t="s">
        <v>118</v>
      </c>
      <c r="FQ2">
        <v>4.19E-2</v>
      </c>
      <c r="FR2">
        <v>-2.64E-2</v>
      </c>
      <c r="FS2" t="s">
        <v>119</v>
      </c>
      <c r="FT2" t="s">
        <v>120</v>
      </c>
      <c r="FU2">
        <v>5.1900000000000002E-2</v>
      </c>
      <c r="FV2">
        <v>-1.0999999999999996E-2</v>
      </c>
      <c r="FW2" t="s">
        <v>121</v>
      </c>
      <c r="FX2" t="s">
        <v>122</v>
      </c>
      <c r="FY2">
        <v>3.9399999999999998E-2</v>
      </c>
      <c r="FZ2">
        <v>-1.7500000000000002E-2</v>
      </c>
    </row>
    <row r="3" spans="1:182" x14ac:dyDescent="0.35">
      <c r="A3" t="s">
        <v>70</v>
      </c>
      <c r="B3">
        <v>2</v>
      </c>
      <c r="C3">
        <v>5074.7357512953367</v>
      </c>
      <c r="D3" t="s">
        <v>20</v>
      </c>
      <c r="E3" t="s">
        <v>20</v>
      </c>
      <c r="F3" t="s">
        <v>20</v>
      </c>
      <c r="G3">
        <v>0.1227998833220969</v>
      </c>
      <c r="H3">
        <v>0.10929143630967426</v>
      </c>
      <c r="I3">
        <v>0.13100639959466087</v>
      </c>
      <c r="J3">
        <v>8.6619558056428292E-2</v>
      </c>
      <c r="K3">
        <v>7.8264300700328679E-2</v>
      </c>
      <c r="L3">
        <v>7.79527457351709E-2</v>
      </c>
      <c r="M3">
        <v>0.1227998833220969</v>
      </c>
      <c r="N3">
        <v>6.5147090439202415E-2</v>
      </c>
      <c r="O3">
        <v>0.13992733516772349</v>
      </c>
      <c r="P3">
        <v>0.16417571742358472</v>
      </c>
      <c r="Q3">
        <v>0.16298197162069683</v>
      </c>
      <c r="R3">
        <v>3.5370723096441514E-2</v>
      </c>
      <c r="S3">
        <v>7.0949125790567447E-2</v>
      </c>
      <c r="T3">
        <v>1.9056181827886043E-2</v>
      </c>
      <c r="U3">
        <v>3.3362514421603429E-2</v>
      </c>
      <c r="V3">
        <v>5.2425037454480128E-2</v>
      </c>
      <c r="W3">
        <v>0.94</v>
      </c>
      <c r="X3">
        <v>0.88</v>
      </c>
      <c r="Y3">
        <v>0.94</v>
      </c>
      <c r="Z3">
        <v>0.82</v>
      </c>
      <c r="AA3">
        <v>0.7</v>
      </c>
      <c r="AB3">
        <v>0.7</v>
      </c>
      <c r="AC3">
        <v>7.472643999999988E-2</v>
      </c>
      <c r="AD3">
        <v>9.1480574828038605E-3</v>
      </c>
      <c r="AE3">
        <v>7.7610720000000091E-2</v>
      </c>
      <c r="AF3">
        <v>1.2012083297232674E-2</v>
      </c>
      <c r="AG3">
        <v>2.8842800000002111E-3</v>
      </c>
      <c r="AH3">
        <v>10661.06405027009</v>
      </c>
      <c r="AI3">
        <v>1976.3756575901223</v>
      </c>
      <c r="AJ3">
        <v>8684.6883926799674</v>
      </c>
      <c r="AK3">
        <v>0.18538258923039228</v>
      </c>
      <c r="AL3">
        <v>7.9547190031326487E-2</v>
      </c>
      <c r="AM3">
        <v>7.5900416539874824E-2</v>
      </c>
      <c r="AN3">
        <v>8.6360824434704761E-2</v>
      </c>
      <c r="AO3">
        <v>6.4730423266396664E-2</v>
      </c>
      <c r="AP3">
        <v>6.1928411122455736E-2</v>
      </c>
      <c r="AQ3">
        <v>5.9003196100968797E-2</v>
      </c>
      <c r="AR3">
        <v>7.9547190031326487E-2</v>
      </c>
      <c r="AS3">
        <v>4.8842281963274781E-2</v>
      </c>
      <c r="AT3">
        <v>9.931177762502319E-2</v>
      </c>
      <c r="AU3">
        <v>0.11912898506717928</v>
      </c>
      <c r="AV3">
        <v>8.4973887486720079E-2</v>
      </c>
      <c r="AW3">
        <v>4.0295219371032642E-2</v>
      </c>
      <c r="AX3">
        <v>3.7308071596672265E-2</v>
      </c>
      <c r="AY3">
        <v>2.9118839539565622E-2</v>
      </c>
      <c r="AZ3">
        <v>4.911751624794225E-2</v>
      </c>
      <c r="BA3">
        <v>5.966046373523004E-2</v>
      </c>
      <c r="BB3">
        <v>0.9</v>
      </c>
      <c r="BC3">
        <v>0.86</v>
      </c>
      <c r="BD3">
        <v>0.82</v>
      </c>
      <c r="BE3">
        <v>0.62</v>
      </c>
      <c r="BF3">
        <v>0.64</v>
      </c>
      <c r="BG3">
        <v>0.42</v>
      </c>
      <c r="BH3">
        <v>5.9953840000000015E-2</v>
      </c>
      <c r="BI3">
        <v>4.4137990329376356E-3</v>
      </c>
      <c r="BJ3">
        <v>5.8534879999999984E-2</v>
      </c>
      <c r="BK3">
        <v>7.8452448357086285E-3</v>
      </c>
      <c r="BL3">
        <v>-1.4189600000000316E-3</v>
      </c>
      <c r="BM3" s="24">
        <v>1546.5514276265019</v>
      </c>
      <c r="BN3" s="24">
        <v>1659.8818211884029</v>
      </c>
      <c r="BO3" s="24">
        <v>1781.222797927461</v>
      </c>
      <c r="BP3" s="24">
        <v>1900.8658361812368</v>
      </c>
      <c r="BQ3" s="24">
        <v>1999.8211884026016</v>
      </c>
      <c r="BR3" s="24">
        <v>2123.3590563333701</v>
      </c>
      <c r="BS3" s="24">
        <v>2237.3095579318706</v>
      </c>
      <c r="BT3" s="24">
        <v>2354.6005953037152</v>
      </c>
      <c r="BU3" s="24">
        <v>2433.1559916216515</v>
      </c>
      <c r="BV3" s="24">
        <v>2479.5226546136041</v>
      </c>
      <c r="BW3" s="24">
        <v>2655.4426193363465</v>
      </c>
      <c r="BX3" s="24">
        <v>2749.367544923382</v>
      </c>
      <c r="BY3" s="24">
        <v>3197.4648881049498</v>
      </c>
      <c r="BZ3" s="24">
        <v>3722.4109800463016</v>
      </c>
      <c r="CA3" s="24">
        <v>4243.2780288832546</v>
      </c>
      <c r="CB3" s="24">
        <v>4519.7152463895927</v>
      </c>
      <c r="CC3" s="24">
        <v>5074.7357512953367</v>
      </c>
      <c r="CD3" s="24">
        <v>1891.619349246341</v>
      </c>
      <c r="CE3" s="24">
        <v>2136.4017427408285</v>
      </c>
      <c r="CF3" s="24">
        <v>2367.5335874760108</v>
      </c>
      <c r="CG3" s="24">
        <v>2567.2914605024839</v>
      </c>
      <c r="CH3" s="24">
        <v>2728.1183964221023</v>
      </c>
      <c r="CI3" s="24">
        <v>2881.112517580872</v>
      </c>
      <c r="CJ3" s="24">
        <v>3018.5701885748786</v>
      </c>
      <c r="CK3" s="24">
        <v>3144.9972595763052</v>
      </c>
      <c r="CL3" s="24">
        <v>3265.492146367294</v>
      </c>
      <c r="CM3" s="24">
        <v>3371.8180240617635</v>
      </c>
      <c r="CN3" s="24">
        <v>3540.7178493492124</v>
      </c>
      <c r="CO3" s="24">
        <v>3800.0371533996436</v>
      </c>
      <c r="CP3" s="24">
        <v>4170.5876665756014</v>
      </c>
      <c r="CQ3" s="24">
        <v>4752.3304141496938</v>
      </c>
      <c r="CR3" s="24">
        <v>5272.8456913793862</v>
      </c>
      <c r="CS3" s="24">
        <v>5662.6869980808606</v>
      </c>
      <c r="CT3" s="24">
        <v>6002.6156340750185</v>
      </c>
      <c r="CU3" s="24">
        <v>4282.4121927020178</v>
      </c>
      <c r="CV3" s="24">
        <v>4347.1835519788337</v>
      </c>
      <c r="CW3" s="24">
        <v>4694.8381655826261</v>
      </c>
      <c r="CX3" s="24">
        <v>5025.0230404586036</v>
      </c>
      <c r="CY3" s="24">
        <v>5215.1104619115858</v>
      </c>
      <c r="CZ3" s="24">
        <v>5510.2819975746888</v>
      </c>
      <c r="DA3" s="24">
        <v>5713.5714915665294</v>
      </c>
      <c r="DB3" s="24">
        <v>6054.4458163377785</v>
      </c>
      <c r="DC3" s="24">
        <v>6351.8251570940356</v>
      </c>
      <c r="DD3" s="24">
        <v>6536.7829346268327</v>
      </c>
      <c r="DE3" s="24">
        <v>6780.6577003637967</v>
      </c>
      <c r="DF3" s="24">
        <v>7053.8857898798369</v>
      </c>
      <c r="DG3" s="24">
        <v>7653.2818873332599</v>
      </c>
      <c r="DH3" s="24">
        <v>8565.0095910042983</v>
      </c>
      <c r="DI3" s="24">
        <v>9415.6159188623078</v>
      </c>
      <c r="DJ3" s="24">
        <v>9875.4960864292789</v>
      </c>
      <c r="DK3" s="24">
        <v>10661.06405027009</v>
      </c>
      <c r="DL3" s="24">
        <v>5093.7045435381651</v>
      </c>
      <c r="DM3" s="24">
        <v>5487.5682171562339</v>
      </c>
      <c r="DN3" s="24">
        <v>5907.9445414132824</v>
      </c>
      <c r="DO3" s="24">
        <v>6205.7411918566413</v>
      </c>
      <c r="DP3" s="24">
        <v>6508.9816315723783</v>
      </c>
      <c r="DQ3" s="24">
        <v>6808.1521112224136</v>
      </c>
      <c r="DR3" s="24">
        <v>7089.4784088341139</v>
      </c>
      <c r="DS3" s="24">
        <v>7553.9314421880226</v>
      </c>
      <c r="DT3" s="24">
        <v>7873.0066124315726</v>
      </c>
      <c r="DU3" s="24">
        <v>8173.6878986262482</v>
      </c>
      <c r="DV3" s="24">
        <v>8573.6352841777207</v>
      </c>
      <c r="DW3" s="24">
        <v>9121.9835136110523</v>
      </c>
      <c r="DX3" s="24">
        <v>9827.9709666865674</v>
      </c>
      <c r="DY3" s="24">
        <v>10718.704609308332</v>
      </c>
      <c r="DZ3" s="24">
        <v>11534.970109987958</v>
      </c>
      <c r="EA3" s="24">
        <v>12248.511179242258</v>
      </c>
      <c r="EB3" s="24">
        <v>12949.484247201397</v>
      </c>
      <c r="EC3" s="24">
        <v>2735.8607650755157</v>
      </c>
      <c r="ED3" s="24">
        <v>2687.3017307904311</v>
      </c>
      <c r="EE3" s="24">
        <v>2913.6153676551648</v>
      </c>
      <c r="EF3" s="24">
        <v>3124.1572042773669</v>
      </c>
      <c r="EG3" s="24">
        <v>3215.2892735089845</v>
      </c>
      <c r="EH3" s="24">
        <v>3386.9229412413188</v>
      </c>
      <c r="EI3" s="24">
        <v>3476.2619336346588</v>
      </c>
      <c r="EJ3" s="24">
        <v>3699.8452210340633</v>
      </c>
      <c r="EK3" s="24">
        <v>3918.6691654723841</v>
      </c>
      <c r="EL3" s="24">
        <v>4057.2602800132286</v>
      </c>
      <c r="EM3" s="24">
        <v>4125.2150810274507</v>
      </c>
      <c r="EN3" s="24">
        <v>4304.5182449564545</v>
      </c>
      <c r="EO3" s="24">
        <v>4455.8169992283101</v>
      </c>
      <c r="EP3" s="24">
        <v>4842.5986109579972</v>
      </c>
      <c r="EQ3" s="24">
        <v>5172.3378899790532</v>
      </c>
      <c r="ER3" s="24">
        <v>5355.7808400396862</v>
      </c>
      <c r="ES3" s="24">
        <v>5586.3282989747531</v>
      </c>
      <c r="ET3" s="24">
        <v>3202.0851942918243</v>
      </c>
      <c r="EU3" s="24">
        <v>3351.1664744154054</v>
      </c>
      <c r="EV3" s="24">
        <v>3540.4109539372716</v>
      </c>
      <c r="EW3" s="24">
        <v>3638.4497313541574</v>
      </c>
      <c r="EX3" s="24">
        <v>3780.8632351502761</v>
      </c>
      <c r="EY3" s="24">
        <v>3927.0395936415416</v>
      </c>
      <c r="EZ3" s="24">
        <v>4070.9082202592353</v>
      </c>
      <c r="FA3" s="24">
        <v>4408.9341826117179</v>
      </c>
      <c r="FB3" s="24">
        <v>4607.5144660642782</v>
      </c>
      <c r="FC3" s="24">
        <v>4801.8698745644851</v>
      </c>
      <c r="FD3" s="24">
        <v>5032.9174348285087</v>
      </c>
      <c r="FE3" s="24">
        <v>5321.9463602114083</v>
      </c>
      <c r="FF3" s="24">
        <v>5657.383300110966</v>
      </c>
      <c r="FG3" s="24">
        <v>5966.374195158638</v>
      </c>
      <c r="FH3" s="24">
        <v>6262.1244186085723</v>
      </c>
      <c r="FI3" s="24">
        <v>6585.8241811613971</v>
      </c>
      <c r="FJ3" s="24">
        <v>6946.8686131263785</v>
      </c>
      <c r="FK3" t="s">
        <v>108</v>
      </c>
      <c r="FL3" t="s">
        <v>109</v>
      </c>
      <c r="FM3">
        <v>8.5199999999999998E-2</v>
      </c>
      <c r="FN3">
        <v>4.2999999999999983E-3</v>
      </c>
      <c r="FO3" t="s">
        <v>110</v>
      </c>
      <c r="FP3" t="s">
        <v>107</v>
      </c>
      <c r="FQ3">
        <v>6.9400000000000003E-2</v>
      </c>
      <c r="FR3">
        <v>1.1000000000000038E-3</v>
      </c>
      <c r="FS3" t="s">
        <v>111</v>
      </c>
      <c r="FT3" t="s">
        <v>112</v>
      </c>
      <c r="FU3">
        <v>6.3700000000000007E-2</v>
      </c>
      <c r="FV3">
        <v>8.0000000000000904E-4</v>
      </c>
      <c r="FW3" t="s">
        <v>113</v>
      </c>
      <c r="FX3" t="s">
        <v>114</v>
      </c>
      <c r="FY3">
        <v>5.3100000000000001E-2</v>
      </c>
      <c r="FZ3">
        <v>-3.7999999999999978E-3</v>
      </c>
    </row>
    <row r="4" spans="1:182" x14ac:dyDescent="0.35">
      <c r="A4" t="s">
        <v>71</v>
      </c>
      <c r="B4">
        <v>3</v>
      </c>
      <c r="C4">
        <v>4205.3868974042025</v>
      </c>
      <c r="D4" t="s">
        <v>20</v>
      </c>
      <c r="E4" t="s">
        <v>20</v>
      </c>
      <c r="F4" t="s">
        <v>20</v>
      </c>
      <c r="G4">
        <v>9.0676463705114285E-2</v>
      </c>
      <c r="H4">
        <v>0.10575793999403538</v>
      </c>
      <c r="I4">
        <v>6.3460903850588335E-2</v>
      </c>
      <c r="J4">
        <v>4.9743702469370418E-2</v>
      </c>
      <c r="K4">
        <v>7.013779854342965E-2</v>
      </c>
      <c r="L4">
        <v>7.187918427959554E-2</v>
      </c>
      <c r="M4">
        <v>9.0676463705114285E-2</v>
      </c>
      <c r="N4">
        <v>0.12879260506245216</v>
      </c>
      <c r="O4">
        <v>9.7804751214539687E-2</v>
      </c>
      <c r="P4">
        <v>-3.2895720083247926E-2</v>
      </c>
      <c r="Q4">
        <v>3.2926419354083469E-2</v>
      </c>
      <c r="R4">
        <v>3.1170272994882176E-2</v>
      </c>
      <c r="S4">
        <v>4.6340694256193693E-2</v>
      </c>
      <c r="T4">
        <v>3.0535297654177285E-2</v>
      </c>
      <c r="U4">
        <v>5.7215758060919386E-2</v>
      </c>
      <c r="V4">
        <v>1.4870482474589997E-2</v>
      </c>
      <c r="W4">
        <v>0.88</v>
      </c>
      <c r="X4">
        <v>0.86</v>
      </c>
      <c r="Y4">
        <v>0.16</v>
      </c>
      <c r="Z4">
        <v>0.08</v>
      </c>
      <c r="AA4">
        <v>0.46</v>
      </c>
      <c r="AB4">
        <v>0.42</v>
      </c>
      <c r="AC4">
        <v>7.472643999999988E-2</v>
      </c>
      <c r="AD4">
        <v>9.1480574828038605E-3</v>
      </c>
      <c r="AE4">
        <v>7.0457240000000088E-2</v>
      </c>
      <c r="AF4">
        <v>1.6459468193708058E-2</v>
      </c>
      <c r="AG4">
        <v>-4.2691999999997926E-3</v>
      </c>
      <c r="AH4">
        <v>10864.645241038319</v>
      </c>
      <c r="AI4">
        <v>2214.8208281829416</v>
      </c>
      <c r="AJ4">
        <v>8649.8244128553779</v>
      </c>
      <c r="AK4">
        <v>0.2038557890336854</v>
      </c>
      <c r="AL4">
        <v>6.7421798386631648E-2</v>
      </c>
      <c r="AM4">
        <v>6.5923511648798172E-2</v>
      </c>
      <c r="AN4">
        <v>4.3085677252584921E-2</v>
      </c>
      <c r="AO4">
        <v>7.0530802396024106E-2</v>
      </c>
      <c r="AP4">
        <v>7.3686289314128378E-2</v>
      </c>
      <c r="AQ4">
        <v>7.4747222584229306E-2</v>
      </c>
      <c r="AR4">
        <v>6.7421798386631648E-2</v>
      </c>
      <c r="AS4">
        <v>9.2719726992748219E-2</v>
      </c>
      <c r="AT4">
        <v>3.7629009567014648E-2</v>
      </c>
      <c r="AU4">
        <v>-2.3146626823223104E-2</v>
      </c>
      <c r="AV4">
        <v>4.0804478139753186E-2</v>
      </c>
      <c r="AW4">
        <v>6.6005261700463391E-2</v>
      </c>
      <c r="AX4">
        <v>2.1910415534133199E-2</v>
      </c>
      <c r="AY4">
        <v>-2.1987478443741271E-3</v>
      </c>
      <c r="AZ4">
        <v>0.34195001627542343</v>
      </c>
      <c r="BA4">
        <v>6.2212692031670569E-2</v>
      </c>
      <c r="BB4">
        <v>0.6</v>
      </c>
      <c r="BC4">
        <v>0.56000000000000005</v>
      </c>
      <c r="BD4">
        <v>0.02</v>
      </c>
      <c r="BE4">
        <v>0.76</v>
      </c>
      <c r="BF4">
        <v>0.98</v>
      </c>
      <c r="BG4">
        <v>0.98</v>
      </c>
      <c r="BH4">
        <v>5.9953840000000015E-2</v>
      </c>
      <c r="BI4">
        <v>4.4137990329376356E-3</v>
      </c>
      <c r="BJ4">
        <v>7.1723319999999993E-2</v>
      </c>
      <c r="BK4">
        <v>2.0632263673657298E-2</v>
      </c>
      <c r="BL4">
        <v>1.1769479999999978E-2</v>
      </c>
      <c r="BM4" s="22">
        <v>1416.1100123609392</v>
      </c>
      <c r="BN4" s="22">
        <v>1554.8887515451174</v>
      </c>
      <c r="BO4" s="22">
        <v>1730.3288009888752</v>
      </c>
      <c r="BP4" s="22">
        <v>1943.3288009888749</v>
      </c>
      <c r="BQ4" s="22">
        <v>2092.3757725587143</v>
      </c>
      <c r="BR4" s="22">
        <v>2542.2571075401725</v>
      </c>
      <c r="BS4" s="22">
        <v>2610.8831891223736</v>
      </c>
      <c r="BT4" s="22">
        <v>2649.7082818294193</v>
      </c>
      <c r="BU4" s="22">
        <v>2801.3133498145858</v>
      </c>
      <c r="BV4" s="22">
        <v>2886.8522867737947</v>
      </c>
      <c r="BW4" s="22">
        <v>3020.6310259579727</v>
      </c>
      <c r="BX4" s="22">
        <v>3114.7849196538937</v>
      </c>
      <c r="BY4" s="22">
        <v>3217.3436341161928</v>
      </c>
      <c r="BZ4" s="22">
        <v>3111.506798516687</v>
      </c>
      <c r="CA4" s="22">
        <v>3415.8269468479602</v>
      </c>
      <c r="CB4" s="22">
        <v>3855.760197775031</v>
      </c>
      <c r="CC4" s="22">
        <v>4205.3868974042025</v>
      </c>
      <c r="CD4" s="22">
        <v>1891.619349246341</v>
      </c>
      <c r="CE4" s="22">
        <v>2136.4017427408285</v>
      </c>
      <c r="CF4" s="22">
        <v>2367.5335874760108</v>
      </c>
      <c r="CG4" s="22">
        <v>2567.2914605024839</v>
      </c>
      <c r="CH4" s="22">
        <v>2728.1183964221023</v>
      </c>
      <c r="CI4" s="22">
        <v>2881.112517580872</v>
      </c>
      <c r="CJ4" s="22">
        <v>3018.5701885748786</v>
      </c>
      <c r="CK4" s="22">
        <v>3144.9972595763052</v>
      </c>
      <c r="CL4" s="22">
        <v>3265.492146367294</v>
      </c>
      <c r="CM4" s="22">
        <v>3371.8180240617635</v>
      </c>
      <c r="CN4" s="22">
        <v>3540.7178493492124</v>
      </c>
      <c r="CO4" s="22">
        <v>3800.0371533996436</v>
      </c>
      <c r="CP4" s="22">
        <v>4170.5876665756014</v>
      </c>
      <c r="CQ4" s="22">
        <v>4752.3304141496938</v>
      </c>
      <c r="CR4" s="22">
        <v>5272.8456913793862</v>
      </c>
      <c r="CS4" s="22">
        <v>5662.6869980808606</v>
      </c>
      <c r="CT4" s="22">
        <v>6002.6156340750185</v>
      </c>
      <c r="CU4" s="22">
        <v>3563.8046971569838</v>
      </c>
      <c r="CV4" s="22">
        <v>3886.903584672435</v>
      </c>
      <c r="CW4" s="22">
        <v>4283.530284301607</v>
      </c>
      <c r="CX4" s="22">
        <v>4790.1705809641526</v>
      </c>
      <c r="CY4" s="22">
        <v>4988.0951792336218</v>
      </c>
      <c r="CZ4" s="22">
        <v>5465.1124845488257</v>
      </c>
      <c r="DA4" s="22">
        <v>5698.5716934487018</v>
      </c>
      <c r="DB4" s="22">
        <v>6053.0951792336218</v>
      </c>
      <c r="DC4" s="22">
        <v>8122.9511742892455</v>
      </c>
      <c r="DD4" s="22">
        <v>8105.0908529048211</v>
      </c>
      <c r="DE4" s="22">
        <v>8282.6767614338678</v>
      </c>
      <c r="DF4" s="22">
        <v>8829.3770086526565</v>
      </c>
      <c r="DG4" s="22">
        <v>9189.6551297898641</v>
      </c>
      <c r="DH4" s="22">
        <v>8976.9456118665003</v>
      </c>
      <c r="DI4" s="22">
        <v>9314.7391841779954</v>
      </c>
      <c r="DJ4" s="22">
        <v>10178.399258343634</v>
      </c>
      <c r="DK4" s="22">
        <v>10864.645241038319</v>
      </c>
      <c r="DL4" s="22">
        <v>5093.7045435381651</v>
      </c>
      <c r="DM4" s="22">
        <v>5487.5682171562339</v>
      </c>
      <c r="DN4" s="22">
        <v>5907.9445414132824</v>
      </c>
      <c r="DO4" s="22">
        <v>6205.7411918566413</v>
      </c>
      <c r="DP4" s="22">
        <v>6508.9816315723783</v>
      </c>
      <c r="DQ4" s="22">
        <v>6808.1521112224136</v>
      </c>
      <c r="DR4" s="22">
        <v>7089.4784088341139</v>
      </c>
      <c r="DS4" s="22">
        <v>7553.9314421880226</v>
      </c>
      <c r="DT4" s="22">
        <v>7873.0066124315726</v>
      </c>
      <c r="DU4" s="22">
        <v>8173.6878986262482</v>
      </c>
      <c r="DV4" s="22">
        <v>8573.6352841777207</v>
      </c>
      <c r="DW4" s="22">
        <v>9121.9835136110523</v>
      </c>
      <c r="DX4" s="22">
        <v>9827.9709666865674</v>
      </c>
      <c r="DY4" s="22">
        <v>10718.704609308332</v>
      </c>
      <c r="DZ4" s="22">
        <v>11534.970109987958</v>
      </c>
      <c r="EA4" s="22">
        <v>12248.511179242258</v>
      </c>
      <c r="EB4" s="22">
        <v>12949.484247201397</v>
      </c>
      <c r="EC4" s="22">
        <v>2147.6946847960444</v>
      </c>
      <c r="ED4" s="22">
        <v>2332.0148331273176</v>
      </c>
      <c r="EE4" s="22">
        <v>2553.2014833127319</v>
      </c>
      <c r="EF4" s="22">
        <v>2846.8417799752779</v>
      </c>
      <c r="EG4" s="22">
        <v>2895.7194066749075</v>
      </c>
      <c r="EH4" s="22">
        <v>2922.8553770086532</v>
      </c>
      <c r="EI4" s="22">
        <v>3087.6885043263283</v>
      </c>
      <c r="EJ4" s="22">
        <v>3403.3868974042025</v>
      </c>
      <c r="EK4" s="22">
        <v>5321.6378244746593</v>
      </c>
      <c r="EL4" s="22">
        <v>5218.2385661310263</v>
      </c>
      <c r="EM4" s="22">
        <v>5262.0457354758946</v>
      </c>
      <c r="EN4" s="22">
        <v>5714.5920889987628</v>
      </c>
      <c r="EO4" s="22">
        <v>5972.3114956736717</v>
      </c>
      <c r="EP4" s="22">
        <v>5865.4388133498132</v>
      </c>
      <c r="EQ4" s="22">
        <v>5898.9122373300352</v>
      </c>
      <c r="ER4" s="22">
        <v>6322.6390605686029</v>
      </c>
      <c r="ES4" s="22">
        <v>6659.2583436341165</v>
      </c>
      <c r="ET4" s="22">
        <v>3202.0851942918243</v>
      </c>
      <c r="EU4" s="22">
        <v>3351.1664744154054</v>
      </c>
      <c r="EV4" s="22">
        <v>3540.4109539372716</v>
      </c>
      <c r="EW4" s="22">
        <v>3638.4497313541574</v>
      </c>
      <c r="EX4" s="22">
        <v>3780.8632351502761</v>
      </c>
      <c r="EY4" s="22">
        <v>3927.0395936415416</v>
      </c>
      <c r="EZ4" s="22">
        <v>4070.9082202592353</v>
      </c>
      <c r="FA4" s="22">
        <v>4408.9341826117179</v>
      </c>
      <c r="FB4" s="22">
        <v>4607.5144660642782</v>
      </c>
      <c r="FC4" s="22">
        <v>4801.8698745644851</v>
      </c>
      <c r="FD4" s="22">
        <v>5032.9174348285087</v>
      </c>
      <c r="FE4" s="22">
        <v>5321.9463602114083</v>
      </c>
      <c r="FF4" s="22">
        <v>5657.383300110966</v>
      </c>
      <c r="FG4" s="22">
        <v>5966.374195158638</v>
      </c>
      <c r="FH4" s="22">
        <v>6262.1244186085723</v>
      </c>
      <c r="FI4" s="22">
        <v>6585.8241811613971</v>
      </c>
      <c r="FJ4" s="22">
        <v>6946.8686131263785</v>
      </c>
      <c r="FK4" t="s">
        <v>92</v>
      </c>
      <c r="FL4" t="s">
        <v>93</v>
      </c>
      <c r="FM4">
        <v>8.1100000000000005E-2</v>
      </c>
      <c r="FN4">
        <v>2.0000000000000573E-4</v>
      </c>
      <c r="FO4" t="s">
        <v>94</v>
      </c>
      <c r="FP4" t="s">
        <v>95</v>
      </c>
      <c r="FQ4">
        <v>5.8975E-2</v>
      </c>
      <c r="FR4">
        <v>-9.325E-3</v>
      </c>
      <c r="FS4" t="s">
        <v>96</v>
      </c>
      <c r="FT4" t="s">
        <v>97</v>
      </c>
      <c r="FU4">
        <v>8.3900000000000002E-2</v>
      </c>
      <c r="FV4">
        <v>2.1000000000000005E-2</v>
      </c>
      <c r="FW4" t="s">
        <v>98</v>
      </c>
      <c r="FX4" t="s">
        <v>99</v>
      </c>
      <c r="FY4">
        <v>5.6899999999999999E-2</v>
      </c>
      <c r="FZ4">
        <v>0</v>
      </c>
    </row>
    <row r="5" spans="1:182" x14ac:dyDescent="0.35">
      <c r="A5" t="s">
        <v>72</v>
      </c>
      <c r="B5">
        <v>4</v>
      </c>
      <c r="C5">
        <v>4959.4280734052763</v>
      </c>
      <c r="D5" t="s">
        <v>20</v>
      </c>
      <c r="E5" t="s">
        <v>20</v>
      </c>
      <c r="F5" t="s">
        <v>20</v>
      </c>
      <c r="G5">
        <v>9.3922832214405894E-3</v>
      </c>
      <c r="H5">
        <v>7.6533324396912336E-2</v>
      </c>
      <c r="I5">
        <v>0.10661988451503275</v>
      </c>
      <c r="J5">
        <v>5.4704247523558638E-2</v>
      </c>
      <c r="K5">
        <v>8.1012530295210772E-2</v>
      </c>
      <c r="L5">
        <v>9.2004703840220137E-2</v>
      </c>
      <c r="M5">
        <v>9.3922832214405894E-3</v>
      </c>
      <c r="N5">
        <v>7.9562911907977485E-2</v>
      </c>
      <c r="O5">
        <v>0.14064477806131892</v>
      </c>
      <c r="P5">
        <v>0.27881452115054395</v>
      </c>
      <c r="Q5">
        <v>2.4684928233882797E-2</v>
      </c>
      <c r="R5">
        <v>7.2534239730095429E-2</v>
      </c>
      <c r="S5">
        <v>9.5270976988590661E-3</v>
      </c>
      <c r="T5">
        <v>-3.1691842548450366E-2</v>
      </c>
      <c r="U5">
        <v>-3.5002376480585573E-2</v>
      </c>
      <c r="V5">
        <v>-1.4240657394959388E-3</v>
      </c>
      <c r="W5">
        <v>0.02</v>
      </c>
      <c r="X5">
        <v>0.52</v>
      </c>
      <c r="Y5">
        <v>0.74</v>
      </c>
      <c r="Z5">
        <v>0.16</v>
      </c>
      <c r="AA5">
        <v>0.8</v>
      </c>
      <c r="AB5">
        <v>0.96</v>
      </c>
      <c r="AC5">
        <v>7.472643999999988E-2</v>
      </c>
      <c r="AD5">
        <v>9.1480574828038605E-3</v>
      </c>
      <c r="AE5">
        <v>8.5894200000000143E-2</v>
      </c>
      <c r="AF5">
        <v>3.2280549188363539E-2</v>
      </c>
      <c r="AG5">
        <v>1.1167760000000262E-2</v>
      </c>
      <c r="AH5">
        <v>14945.213106406314</v>
      </c>
      <c r="AI5">
        <v>3753.8476995240803</v>
      </c>
      <c r="AJ5">
        <v>11191.365406882234</v>
      </c>
      <c r="AK5">
        <v>0.25117391587510929</v>
      </c>
      <c r="AL5">
        <v>3.5620621523448026E-2</v>
      </c>
      <c r="AM5">
        <v>5.847903875325796E-2</v>
      </c>
      <c r="AN5">
        <v>6.9489312703614026E-2</v>
      </c>
      <c r="AO5">
        <v>5.6804844398803886E-2</v>
      </c>
      <c r="AP5">
        <v>5.7684940353916893E-2</v>
      </c>
      <c r="AQ5">
        <v>6.0157527386597839E-2</v>
      </c>
      <c r="AR5">
        <v>3.5620621523448026E-2</v>
      </c>
      <c r="AS5">
        <v>6.1825886252095064E-2</v>
      </c>
      <c r="AT5">
        <v>7.7990608484230783E-2</v>
      </c>
      <c r="AU5">
        <v>0.1119861760271732</v>
      </c>
      <c r="AV5">
        <v>6.0023271231123054E-2</v>
      </c>
      <c r="AW5">
        <v>8.2973490162904229E-2</v>
      </c>
      <c r="AX5">
        <v>3.2508551379394346E-2</v>
      </c>
      <c r="AY5">
        <v>2.2881560112131272E-2</v>
      </c>
      <c r="AZ5">
        <v>1.4257879125902484E-2</v>
      </c>
      <c r="BA5">
        <v>6.7980399689636428E-2</v>
      </c>
      <c r="BB5">
        <v>0.08</v>
      </c>
      <c r="BC5">
        <v>0.32</v>
      </c>
      <c r="BD5">
        <v>0.56000000000000005</v>
      </c>
      <c r="BE5">
        <v>0.36</v>
      </c>
      <c r="BF5">
        <v>0.46</v>
      </c>
      <c r="BG5">
        <v>0.52</v>
      </c>
      <c r="BH5">
        <v>5.9953840000000015E-2</v>
      </c>
      <c r="BI5">
        <v>4.4137990329376356E-3</v>
      </c>
      <c r="BJ5">
        <v>5.9634159999999894E-2</v>
      </c>
      <c r="BK5">
        <v>1.0164121843206E-2</v>
      </c>
      <c r="BL5">
        <v>-3.196800000001207E-4</v>
      </c>
      <c r="BM5" s="24">
        <v>1318.7917507197553</v>
      </c>
      <c r="BN5" s="24">
        <v>1657.5726120762258</v>
      </c>
      <c r="BO5" s="24">
        <v>2182.3968350339806</v>
      </c>
      <c r="BP5" s="24">
        <v>2634.8443173583501</v>
      </c>
      <c r="BQ5" s="24">
        <v>3009.3132454611332</v>
      </c>
      <c r="BR5" s="24">
        <v>2940.613094655203</v>
      </c>
      <c r="BS5" s="24">
        <v>3013.8751640259311</v>
      </c>
      <c r="BT5" s="24">
        <v>3009.5832076617239</v>
      </c>
      <c r="BU5" s="24">
        <v>2904.2406431774998</v>
      </c>
      <c r="BV5" s="24">
        <v>2812.1999059911082</v>
      </c>
      <c r="BW5" s="24">
        <v>2838.992009244208</v>
      </c>
      <c r="BX5" s="24">
        <v>3044.9161362345526</v>
      </c>
      <c r="BY5" s="24">
        <v>3120.079672535694</v>
      </c>
      <c r="BZ5" s="24">
        <v>3990.0031923852798</v>
      </c>
      <c r="CA5" s="24">
        <v>4551.1763058422612</v>
      </c>
      <c r="CB5" s="24">
        <v>4913.2811453416634</v>
      </c>
      <c r="CC5" s="24">
        <v>4959.4280734052763</v>
      </c>
      <c r="CD5" s="24">
        <v>1891.619349246341</v>
      </c>
      <c r="CE5" s="24">
        <v>2136.4017427408285</v>
      </c>
      <c r="CF5" s="24">
        <v>2367.5335874760108</v>
      </c>
      <c r="CG5" s="24">
        <v>2567.2914605024839</v>
      </c>
      <c r="CH5" s="24">
        <v>2728.1183964221023</v>
      </c>
      <c r="CI5" s="24">
        <v>2881.112517580872</v>
      </c>
      <c r="CJ5" s="24">
        <v>3018.5701885748786</v>
      </c>
      <c r="CK5" s="24">
        <v>3144.9972595763052</v>
      </c>
      <c r="CL5" s="24">
        <v>3265.492146367294</v>
      </c>
      <c r="CM5" s="24">
        <v>3371.8180240617635</v>
      </c>
      <c r="CN5" s="24">
        <v>3540.7178493492124</v>
      </c>
      <c r="CO5" s="24">
        <v>3800.0371533996436</v>
      </c>
      <c r="CP5" s="24">
        <v>4170.5876665756014</v>
      </c>
      <c r="CQ5" s="24">
        <v>4752.3304141496938</v>
      </c>
      <c r="CR5" s="24">
        <v>5272.8456913793862</v>
      </c>
      <c r="CS5" s="24">
        <v>5662.6869980808606</v>
      </c>
      <c r="CT5" s="24">
        <v>6002.6156340750185</v>
      </c>
      <c r="CU5" s="24">
        <v>5921.1672966568076</v>
      </c>
      <c r="CV5" s="24">
        <v>6496.9791026067887</v>
      </c>
      <c r="CW5" s="24">
        <v>7437.9207583383932</v>
      </c>
      <c r="CX5" s="24">
        <v>7753.1931491020187</v>
      </c>
      <c r="CY5" s="24">
        <v>8245.6500714859285</v>
      </c>
      <c r="CZ5" s="24">
        <v>8385.9151961456373</v>
      </c>
      <c r="DA5" s="24">
        <v>8633.1610685677351</v>
      </c>
      <c r="DB5" s="24">
        <v>9220.0468085939792</v>
      </c>
      <c r="DC5" s="24">
        <v>9351.5051215260755</v>
      </c>
      <c r="DD5" s="24">
        <v>9565.4821481031777</v>
      </c>
      <c r="DE5" s="24">
        <v>9876.4421159834692</v>
      </c>
      <c r="DF5" s="24">
        <v>10695.924988738518</v>
      </c>
      <c r="DG5" s="24">
        <v>11337.929395405316</v>
      </c>
      <c r="DH5" s="24">
        <v>12607.620752462837</v>
      </c>
      <c r="DI5" s="24">
        <v>13590.89676648583</v>
      </c>
      <c r="DJ5" s="24">
        <v>14431.16600403455</v>
      </c>
      <c r="DK5" s="24">
        <v>14945.213106406314</v>
      </c>
      <c r="DL5" s="24">
        <v>5093.7045435381651</v>
      </c>
      <c r="DM5" s="24">
        <v>5487.5682171562339</v>
      </c>
      <c r="DN5" s="24">
        <v>5907.9445414132824</v>
      </c>
      <c r="DO5" s="24">
        <v>6205.7411918566413</v>
      </c>
      <c r="DP5" s="24">
        <v>6508.9816315723783</v>
      </c>
      <c r="DQ5" s="24">
        <v>6808.1521112224136</v>
      </c>
      <c r="DR5" s="24">
        <v>7089.4784088341139</v>
      </c>
      <c r="DS5" s="24">
        <v>7553.9314421880226</v>
      </c>
      <c r="DT5" s="24">
        <v>7873.0066124315726</v>
      </c>
      <c r="DU5" s="24">
        <v>8173.6878986262482</v>
      </c>
      <c r="DV5" s="24">
        <v>8573.6352841777207</v>
      </c>
      <c r="DW5" s="24">
        <v>9121.9835136110523</v>
      </c>
      <c r="DX5" s="24">
        <v>9827.9709666865674</v>
      </c>
      <c r="DY5" s="24">
        <v>10718.704609308332</v>
      </c>
      <c r="DZ5" s="24">
        <v>11534.970109987958</v>
      </c>
      <c r="EA5" s="24">
        <v>12248.511179242258</v>
      </c>
      <c r="EB5" s="24">
        <v>12949.484247201397</v>
      </c>
      <c r="EC5" s="24">
        <v>4602.3755459370523</v>
      </c>
      <c r="ED5" s="24">
        <v>4839.4064905305631</v>
      </c>
      <c r="EE5" s="24">
        <v>5255.5239233044122</v>
      </c>
      <c r="EF5" s="24">
        <v>5118.3488317436686</v>
      </c>
      <c r="EG5" s="24">
        <v>5236.3368260247953</v>
      </c>
      <c r="EH5" s="24">
        <v>5445.3021014904343</v>
      </c>
      <c r="EI5" s="24">
        <v>5619.2859045418045</v>
      </c>
      <c r="EJ5" s="24">
        <v>6210.4636009322548</v>
      </c>
      <c r="EK5" s="24">
        <v>6447.2644783485757</v>
      </c>
      <c r="EL5" s="24">
        <v>6753.2822421120691</v>
      </c>
      <c r="EM5" s="24">
        <v>7037.4501067392612</v>
      </c>
      <c r="EN5" s="24">
        <v>7651.0088525039646</v>
      </c>
      <c r="EO5" s="24">
        <v>8217.8497228696215</v>
      </c>
      <c r="EP5" s="24">
        <v>8617.6175600775568</v>
      </c>
      <c r="EQ5" s="24">
        <v>9039.7204606435698</v>
      </c>
      <c r="ER5" s="24">
        <v>9517.8848586928871</v>
      </c>
      <c r="ES5" s="24">
        <v>9985.7850330010369</v>
      </c>
      <c r="ET5" s="24">
        <v>3202.0851942918243</v>
      </c>
      <c r="EU5" s="24">
        <v>3351.1664744154054</v>
      </c>
      <c r="EV5" s="24">
        <v>3540.4109539372716</v>
      </c>
      <c r="EW5" s="24">
        <v>3638.4497313541574</v>
      </c>
      <c r="EX5" s="24">
        <v>3780.8632351502761</v>
      </c>
      <c r="EY5" s="24">
        <v>3927.0395936415416</v>
      </c>
      <c r="EZ5" s="24">
        <v>4070.9082202592353</v>
      </c>
      <c r="FA5" s="24">
        <v>4408.9341826117179</v>
      </c>
      <c r="FB5" s="24">
        <v>4607.5144660642782</v>
      </c>
      <c r="FC5" s="24">
        <v>4801.8698745644851</v>
      </c>
      <c r="FD5" s="24">
        <v>5032.9174348285087</v>
      </c>
      <c r="FE5" s="24">
        <v>5321.9463602114083</v>
      </c>
      <c r="FF5" s="24">
        <v>5657.383300110966</v>
      </c>
      <c r="FG5" s="24">
        <v>5966.374195158638</v>
      </c>
      <c r="FH5" s="24">
        <v>6262.1244186085723</v>
      </c>
      <c r="FI5" s="24">
        <v>6585.8241811613971</v>
      </c>
      <c r="FJ5" s="24">
        <v>6946.8686131263785</v>
      </c>
      <c r="FK5" t="s">
        <v>100</v>
      </c>
      <c r="FL5" t="s">
        <v>101</v>
      </c>
      <c r="FM5">
        <v>0.107025</v>
      </c>
      <c r="FN5">
        <v>2.6124999999999995E-2</v>
      </c>
      <c r="FO5" t="s">
        <v>102</v>
      </c>
      <c r="FP5" t="s">
        <v>103</v>
      </c>
      <c r="FQ5">
        <v>6.2875E-2</v>
      </c>
      <c r="FR5">
        <v>-5.4249999999999993E-3</v>
      </c>
      <c r="FS5" t="s">
        <v>104</v>
      </c>
      <c r="FT5" t="s">
        <v>105</v>
      </c>
      <c r="FU5">
        <v>6.6199999999999995E-2</v>
      </c>
      <c r="FV5">
        <v>3.2999999999999974E-3</v>
      </c>
      <c r="FW5" t="s">
        <v>106</v>
      </c>
      <c r="FX5" t="s">
        <v>107</v>
      </c>
      <c r="FY5">
        <v>5.2699999999999997E-2</v>
      </c>
      <c r="FZ5">
        <v>-4.2000000000000023E-3</v>
      </c>
    </row>
    <row r="6" spans="1:182" x14ac:dyDescent="0.35">
      <c r="A6" t="s">
        <v>73</v>
      </c>
      <c r="B6">
        <v>5</v>
      </c>
      <c r="C6">
        <v>5538.5602822975889</v>
      </c>
      <c r="D6" t="s">
        <v>20</v>
      </c>
      <c r="E6" t="s">
        <v>20</v>
      </c>
      <c r="F6" t="s">
        <v>20</v>
      </c>
      <c r="G6">
        <v>1.3753298810797343E-2</v>
      </c>
      <c r="H6">
        <v>1.4603462950715388E-2</v>
      </c>
      <c r="I6">
        <v>5.6586261727300434E-2</v>
      </c>
      <c r="J6">
        <v>3.7160550321930622E-2</v>
      </c>
      <c r="K6">
        <v>6.0246965267085915E-2</v>
      </c>
      <c r="L6">
        <v>9.3227950179552974E-2</v>
      </c>
      <c r="M6">
        <v>1.3753298810797343E-2</v>
      </c>
      <c r="N6">
        <v>1.7991266994445532E-2</v>
      </c>
      <c r="O6">
        <v>1.206582304690329E-2</v>
      </c>
      <c r="P6">
        <v>0.21505491201144267</v>
      </c>
      <c r="Q6">
        <v>2.4066007772913345E-2</v>
      </c>
      <c r="R6">
        <v>1.6432942227320613E-2</v>
      </c>
      <c r="S6">
        <v>1.7603629727231951E-2</v>
      </c>
      <c r="T6">
        <v>1.0371830487858835E-2</v>
      </c>
      <c r="U6">
        <v>2.8192582711459524E-2</v>
      </c>
      <c r="V6">
        <v>1.6073209428933088E-2</v>
      </c>
      <c r="W6">
        <v>0.04</v>
      </c>
      <c r="X6">
        <v>0.02</v>
      </c>
      <c r="Y6">
        <v>0.1</v>
      </c>
      <c r="Z6">
        <v>0.04</v>
      </c>
      <c r="AA6">
        <v>0.3</v>
      </c>
      <c r="AB6">
        <v>0.98</v>
      </c>
      <c r="AC6">
        <v>7.472643999999988E-2</v>
      </c>
      <c r="AD6">
        <v>9.1480574828038605E-3</v>
      </c>
      <c r="AE6">
        <v>8.4684719999999963E-2</v>
      </c>
      <c r="AF6">
        <v>3.9312892744441677E-2</v>
      </c>
      <c r="AG6">
        <v>9.9582800000000832E-3</v>
      </c>
      <c r="AH6">
        <v>13699.11778082729</v>
      </c>
      <c r="AI6">
        <v>2759.5005598902167</v>
      </c>
      <c r="AJ6">
        <v>10939.617220937072</v>
      </c>
      <c r="AK6">
        <v>0.20143637014000257</v>
      </c>
      <c r="AL6">
        <v>4.1210023990898126E-2</v>
      </c>
      <c r="AM6">
        <v>3.6181764601352251E-2</v>
      </c>
      <c r="AN6">
        <v>5.6829946954750278E-2</v>
      </c>
      <c r="AO6">
        <v>4.3363635780449925E-2</v>
      </c>
      <c r="AP6">
        <v>5.2701720482012972E-2</v>
      </c>
      <c r="AQ6">
        <v>6.3301441205988129E-2</v>
      </c>
      <c r="AR6">
        <v>4.1210023990898126E-2</v>
      </c>
      <c r="AS6">
        <v>3.5298276085816038E-2</v>
      </c>
      <c r="AT6">
        <v>3.2036993727342589E-2</v>
      </c>
      <c r="AU6">
        <v>0.12802876793588536</v>
      </c>
      <c r="AV6">
        <v>4.7575673033809274E-2</v>
      </c>
      <c r="AW6">
        <v>3.7780653168883127E-2</v>
      </c>
      <c r="AX6">
        <v>2.6610098559529671E-2</v>
      </c>
      <c r="AY6">
        <v>2.2602337583776499E-2</v>
      </c>
      <c r="AZ6">
        <v>3.422592270931446E-2</v>
      </c>
      <c r="BA6">
        <v>2.8267611009244131E-2</v>
      </c>
      <c r="BB6">
        <v>0.12</v>
      </c>
      <c r="BC6">
        <v>0.02</v>
      </c>
      <c r="BD6">
        <v>0.18</v>
      </c>
      <c r="BE6">
        <v>0.04</v>
      </c>
      <c r="BF6">
        <v>0.2</v>
      </c>
      <c r="BG6">
        <v>0.68</v>
      </c>
      <c r="BH6">
        <v>5.9953840000000015E-2</v>
      </c>
      <c r="BI6">
        <v>4.4137990329376356E-3</v>
      </c>
      <c r="BJ6">
        <v>6.2439320000000069E-2</v>
      </c>
      <c r="BK6">
        <v>1.5195566064770693E-2</v>
      </c>
      <c r="BL6">
        <v>2.4854800000000538E-3</v>
      </c>
      <c r="BM6" s="24">
        <v>1519.4782199568713</v>
      </c>
      <c r="BN6" s="24">
        <v>2412.8443834542245</v>
      </c>
      <c r="BO6" s="24">
        <v>2932.5325622426976</v>
      </c>
      <c r="BP6" s="24">
        <v>2956.873162125074</v>
      </c>
      <c r="BQ6" s="24">
        <v>2996.9354244265833</v>
      </c>
      <c r="BR6" s="24">
        <v>3794.8771613409126</v>
      </c>
      <c r="BS6" s="24">
        <v>3903.4611644775532</v>
      </c>
      <c r="BT6" s="24">
        <v>3966.2023132719078</v>
      </c>
      <c r="BU6" s="24">
        <v>4078.0198000392083</v>
      </c>
      <c r="BV6" s="24">
        <v>4120.3163301313471</v>
      </c>
      <c r="BW6" s="24">
        <v>4192.8488531660469</v>
      </c>
      <c r="BX6" s="24">
        <v>4261.749696138012</v>
      </c>
      <c r="BY6" s="24">
        <v>4364.3129974514804</v>
      </c>
      <c r="BZ6" s="24">
        <v>5302.8799451088043</v>
      </c>
      <c r="CA6" s="24">
        <v>5366.8635561654592</v>
      </c>
      <c r="CB6" s="24">
        <v>5463.4202313271908</v>
      </c>
      <c r="CC6" s="24">
        <v>5538.5602822975889</v>
      </c>
      <c r="CD6" s="24">
        <v>1891.619349246341</v>
      </c>
      <c r="CE6" s="24">
        <v>2136.4017427408285</v>
      </c>
      <c r="CF6" s="24">
        <v>2367.5335874760108</v>
      </c>
      <c r="CG6" s="24">
        <v>2567.2914605024839</v>
      </c>
      <c r="CH6" s="24">
        <v>2728.1183964221023</v>
      </c>
      <c r="CI6" s="24">
        <v>2881.112517580872</v>
      </c>
      <c r="CJ6" s="24">
        <v>3018.5701885748786</v>
      </c>
      <c r="CK6" s="24">
        <v>3144.9972595763052</v>
      </c>
      <c r="CL6" s="24">
        <v>3265.492146367294</v>
      </c>
      <c r="CM6" s="24">
        <v>3371.8180240617635</v>
      </c>
      <c r="CN6" s="24">
        <v>3540.7178493492124</v>
      </c>
      <c r="CO6" s="24">
        <v>3800.0371533996436</v>
      </c>
      <c r="CP6" s="24">
        <v>4170.5876665756014</v>
      </c>
      <c r="CQ6" s="24">
        <v>4752.3304141496938</v>
      </c>
      <c r="CR6" s="24">
        <v>5272.8456913793862</v>
      </c>
      <c r="CS6" s="24">
        <v>5662.6869980808606</v>
      </c>
      <c r="CT6" s="24">
        <v>6002.6156340750185</v>
      </c>
      <c r="CU6" s="24">
        <v>5230.24073711037</v>
      </c>
      <c r="CV6" s="24">
        <v>6392.9088806116442</v>
      </c>
      <c r="CW6" s="24">
        <v>7134.9978827680834</v>
      </c>
      <c r="CX6" s="24">
        <v>7473.2148990394044</v>
      </c>
      <c r="CY6" s="24">
        <v>7746.611840815528</v>
      </c>
      <c r="CZ6" s="24">
        <v>8696.9764359929413</v>
      </c>
      <c r="DA6" s="24">
        <v>8993.9084885316588</v>
      </c>
      <c r="DB6" s="24">
        <v>9248.1447951382106</v>
      </c>
      <c r="DC6" s="24">
        <v>9564.6710841011591</v>
      </c>
      <c r="DD6" s="24">
        <v>9780.8550088217999</v>
      </c>
      <c r="DE6" s="24">
        <v>10041.124524603018</v>
      </c>
      <c r="DF6" s="24">
        <v>10420.484767692611</v>
      </c>
      <c r="DG6" s="24">
        <v>10916.246343854145</v>
      </c>
      <c r="DH6" s="24">
        <v>12313.839913742404</v>
      </c>
      <c r="DI6" s="24">
        <v>12708.338325818469</v>
      </c>
      <c r="DJ6" s="24">
        <v>13156.920760635168</v>
      </c>
      <c r="DK6" s="24">
        <v>13699.11778082729</v>
      </c>
      <c r="DL6" s="24">
        <v>5093.7045435381651</v>
      </c>
      <c r="DM6" s="24">
        <v>5487.5682171562339</v>
      </c>
      <c r="DN6" s="24">
        <v>5907.9445414132824</v>
      </c>
      <c r="DO6" s="24">
        <v>6205.7411918566413</v>
      </c>
      <c r="DP6" s="24">
        <v>6508.9816315723783</v>
      </c>
      <c r="DQ6" s="24">
        <v>6808.1521112224136</v>
      </c>
      <c r="DR6" s="24">
        <v>7089.4784088341139</v>
      </c>
      <c r="DS6" s="24">
        <v>7553.9314421880226</v>
      </c>
      <c r="DT6" s="24">
        <v>7873.0066124315726</v>
      </c>
      <c r="DU6" s="24">
        <v>8173.6878986262482</v>
      </c>
      <c r="DV6" s="24">
        <v>8573.6352841777207</v>
      </c>
      <c r="DW6" s="24">
        <v>9121.9835136110523</v>
      </c>
      <c r="DX6" s="24">
        <v>9827.9709666865674</v>
      </c>
      <c r="DY6" s="24">
        <v>10718.704609308332</v>
      </c>
      <c r="DZ6" s="24">
        <v>11534.970109987958</v>
      </c>
      <c r="EA6" s="24">
        <v>12248.511179242258</v>
      </c>
      <c r="EB6" s="24">
        <v>12949.484247201397</v>
      </c>
      <c r="EC6" s="24">
        <v>3710.7625171534987</v>
      </c>
      <c r="ED6" s="24">
        <v>3980.0644971574197</v>
      </c>
      <c r="EE6" s="24">
        <v>4202.4653205253853</v>
      </c>
      <c r="EF6" s="24">
        <v>4516.3417369143299</v>
      </c>
      <c r="EG6" s="24">
        <v>4749.6764163889447</v>
      </c>
      <c r="EH6" s="24">
        <v>4902.0992746520287</v>
      </c>
      <c r="EI6" s="24">
        <v>5090.4473240541056</v>
      </c>
      <c r="EJ6" s="24">
        <v>5281.9424818663028</v>
      </c>
      <c r="EK6" s="24">
        <v>5486.6512840619507</v>
      </c>
      <c r="EL6" s="24">
        <v>5660.5386786904528</v>
      </c>
      <c r="EM6" s="24">
        <v>5848.2756714369707</v>
      </c>
      <c r="EN6" s="24">
        <v>6158.735071554599</v>
      </c>
      <c r="EO6" s="24">
        <v>6551.9333464026649</v>
      </c>
      <c r="EP6" s="24">
        <v>7010.9599686335996</v>
      </c>
      <c r="EQ6" s="24">
        <v>7341.4747696530103</v>
      </c>
      <c r="ER6" s="24">
        <v>7693.5005293079776</v>
      </c>
      <c r="ES6" s="24">
        <v>8160.5574985297008</v>
      </c>
      <c r="ET6" s="24">
        <v>3202.0851942918243</v>
      </c>
      <c r="EU6" s="24">
        <v>3351.1664744154054</v>
      </c>
      <c r="EV6" s="24">
        <v>3540.4109539372716</v>
      </c>
      <c r="EW6" s="24">
        <v>3638.4497313541574</v>
      </c>
      <c r="EX6" s="24">
        <v>3780.8632351502761</v>
      </c>
      <c r="EY6" s="24">
        <v>3927.0395936415416</v>
      </c>
      <c r="EZ6" s="24">
        <v>4070.9082202592353</v>
      </c>
      <c r="FA6" s="24">
        <v>4408.9341826117179</v>
      </c>
      <c r="FB6" s="24">
        <v>4607.5144660642782</v>
      </c>
      <c r="FC6" s="24">
        <v>4801.8698745644851</v>
      </c>
      <c r="FD6" s="24">
        <v>5032.9174348285087</v>
      </c>
      <c r="FE6" s="24">
        <v>5321.9463602114083</v>
      </c>
      <c r="FF6" s="24">
        <v>5657.383300110966</v>
      </c>
      <c r="FG6" s="24">
        <v>5966.374195158638</v>
      </c>
      <c r="FH6" s="24">
        <v>6262.1244186085723</v>
      </c>
      <c r="FI6" s="24">
        <v>6585.8241811613971</v>
      </c>
      <c r="FJ6" s="24">
        <v>6946.8686131263785</v>
      </c>
      <c r="FK6" t="s">
        <v>27</v>
      </c>
      <c r="FL6" t="s">
        <v>29</v>
      </c>
      <c r="FM6">
        <v>0.10792499999999999</v>
      </c>
      <c r="FN6">
        <v>2.7024999999999993E-2</v>
      </c>
      <c r="FO6" t="s">
        <v>31</v>
      </c>
      <c r="FP6" t="s">
        <v>33</v>
      </c>
      <c r="FQ6">
        <v>5.4300000000000001E-2</v>
      </c>
      <c r="FR6">
        <v>-1.3999999999999999E-2</v>
      </c>
      <c r="FS6" t="s">
        <v>28</v>
      </c>
      <c r="FT6" t="s">
        <v>30</v>
      </c>
      <c r="FU6">
        <v>7.1499999999999994E-2</v>
      </c>
      <c r="FV6">
        <v>8.5999999999999965E-3</v>
      </c>
      <c r="FW6" t="s">
        <v>32</v>
      </c>
      <c r="FX6" t="s">
        <v>34</v>
      </c>
      <c r="FY6">
        <v>5.0974999999999999E-2</v>
      </c>
      <c r="FZ6">
        <v>-5.9249999999999997E-3</v>
      </c>
    </row>
    <row r="7" spans="1:182" x14ac:dyDescent="0.35">
      <c r="A7" t="str">
        <f>Template!$B$1</f>
        <v>California</v>
      </c>
      <c r="B7">
        <f>VLOOKUP(A7,$A$2:$B$6,2,FALSE)</f>
        <v>4</v>
      </c>
      <c r="C7">
        <f>INDEX(C2:C6,$B7)</f>
        <v>4959.4280734052763</v>
      </c>
      <c r="D7" t="str">
        <f t="shared" ref="D7:BO7" si="0">INDEX(D2:D6,$B7)</f>
        <v>---</v>
      </c>
      <c r="E7" t="str">
        <f t="shared" si="0"/>
        <v>---</v>
      </c>
      <c r="F7" t="str">
        <f t="shared" si="0"/>
        <v>---</v>
      </c>
      <c r="G7">
        <f t="shared" si="0"/>
        <v>9.3922832214405894E-3</v>
      </c>
      <c r="H7">
        <f t="shared" si="0"/>
        <v>7.6533324396912336E-2</v>
      </c>
      <c r="I7">
        <f t="shared" si="0"/>
        <v>0.10661988451503275</v>
      </c>
      <c r="J7">
        <f t="shared" si="0"/>
        <v>5.4704247523558638E-2</v>
      </c>
      <c r="K7">
        <f t="shared" si="0"/>
        <v>8.1012530295210772E-2</v>
      </c>
      <c r="L7">
        <f t="shared" si="0"/>
        <v>9.2004703840220137E-2</v>
      </c>
      <c r="M7">
        <f t="shared" si="0"/>
        <v>9.3922832214405894E-3</v>
      </c>
      <c r="N7">
        <f t="shared" si="0"/>
        <v>7.9562911907977485E-2</v>
      </c>
      <c r="O7">
        <f t="shared" si="0"/>
        <v>0.14064477806131892</v>
      </c>
      <c r="P7">
        <f t="shared" si="0"/>
        <v>0.27881452115054395</v>
      </c>
      <c r="Q7">
        <f t="shared" si="0"/>
        <v>2.4684928233882797E-2</v>
      </c>
      <c r="R7">
        <f t="shared" si="0"/>
        <v>7.2534239730095429E-2</v>
      </c>
      <c r="S7">
        <f t="shared" si="0"/>
        <v>9.5270976988590661E-3</v>
      </c>
      <c r="T7">
        <f t="shared" si="0"/>
        <v>-3.1691842548450366E-2</v>
      </c>
      <c r="U7">
        <f t="shared" si="0"/>
        <v>-3.5002376480585573E-2</v>
      </c>
      <c r="V7">
        <f t="shared" si="0"/>
        <v>-1.4240657394959388E-3</v>
      </c>
      <c r="W7">
        <f t="shared" si="0"/>
        <v>0.02</v>
      </c>
      <c r="X7">
        <f t="shared" si="0"/>
        <v>0.52</v>
      </c>
      <c r="Y7">
        <f t="shared" si="0"/>
        <v>0.74</v>
      </c>
      <c r="Z7">
        <f t="shared" si="0"/>
        <v>0.16</v>
      </c>
      <c r="AA7">
        <f t="shared" si="0"/>
        <v>0.8</v>
      </c>
      <c r="AB7">
        <f t="shared" si="0"/>
        <v>0.96</v>
      </c>
      <c r="AC7">
        <f t="shared" si="0"/>
        <v>7.472643999999988E-2</v>
      </c>
      <c r="AD7">
        <f t="shared" si="0"/>
        <v>9.1480574828038605E-3</v>
      </c>
      <c r="AE7">
        <f t="shared" si="0"/>
        <v>8.5894200000000143E-2</v>
      </c>
      <c r="AF7">
        <f t="shared" si="0"/>
        <v>3.2280549188363539E-2</v>
      </c>
      <c r="AG7">
        <f t="shared" si="0"/>
        <v>1.1167760000000262E-2</v>
      </c>
      <c r="AH7">
        <f t="shared" si="0"/>
        <v>14945.213106406314</v>
      </c>
      <c r="AI7">
        <f t="shared" si="0"/>
        <v>3753.8476995240803</v>
      </c>
      <c r="AJ7">
        <f t="shared" si="0"/>
        <v>11191.365406882234</v>
      </c>
      <c r="AK7">
        <f t="shared" si="0"/>
        <v>0.25117391587510929</v>
      </c>
      <c r="AL7">
        <f t="shared" si="0"/>
        <v>3.5620621523448026E-2</v>
      </c>
      <c r="AM7">
        <f t="shared" si="0"/>
        <v>5.847903875325796E-2</v>
      </c>
      <c r="AN7">
        <f t="shared" si="0"/>
        <v>6.9489312703614026E-2</v>
      </c>
      <c r="AO7">
        <f t="shared" si="0"/>
        <v>5.6804844398803886E-2</v>
      </c>
      <c r="AP7">
        <f t="shared" si="0"/>
        <v>5.7684940353916893E-2</v>
      </c>
      <c r="AQ7">
        <f t="shared" si="0"/>
        <v>6.0157527386597839E-2</v>
      </c>
      <c r="AR7">
        <f t="shared" si="0"/>
        <v>3.5620621523448026E-2</v>
      </c>
      <c r="AS7">
        <f t="shared" si="0"/>
        <v>6.1825886252095064E-2</v>
      </c>
      <c r="AT7">
        <f t="shared" si="0"/>
        <v>7.7990608484230783E-2</v>
      </c>
      <c r="AU7">
        <f t="shared" si="0"/>
        <v>0.1119861760271732</v>
      </c>
      <c r="AV7">
        <f t="shared" si="0"/>
        <v>6.0023271231123054E-2</v>
      </c>
      <c r="AW7">
        <f t="shared" si="0"/>
        <v>8.2973490162904229E-2</v>
      </c>
      <c r="AX7">
        <f t="shared" si="0"/>
        <v>3.2508551379394346E-2</v>
      </c>
      <c r="AY7">
        <f t="shared" si="0"/>
        <v>2.2881560112131272E-2</v>
      </c>
      <c r="AZ7">
        <f t="shared" si="0"/>
        <v>1.4257879125902484E-2</v>
      </c>
      <c r="BA7">
        <f t="shared" si="0"/>
        <v>6.7980399689636428E-2</v>
      </c>
      <c r="BB7">
        <f t="shared" si="0"/>
        <v>0.08</v>
      </c>
      <c r="BC7">
        <f t="shared" si="0"/>
        <v>0.32</v>
      </c>
      <c r="BD7">
        <f t="shared" si="0"/>
        <v>0.56000000000000005</v>
      </c>
      <c r="BE7">
        <f t="shared" si="0"/>
        <v>0.36</v>
      </c>
      <c r="BF7">
        <f t="shared" si="0"/>
        <v>0.46</v>
      </c>
      <c r="BG7">
        <f t="shared" si="0"/>
        <v>0.52</v>
      </c>
      <c r="BH7">
        <f t="shared" si="0"/>
        <v>5.9953840000000015E-2</v>
      </c>
      <c r="BI7">
        <f t="shared" si="0"/>
        <v>4.4137990329376356E-3</v>
      </c>
      <c r="BJ7">
        <f t="shared" si="0"/>
        <v>5.9634159999999894E-2</v>
      </c>
      <c r="BK7">
        <f t="shared" si="0"/>
        <v>1.0164121843206E-2</v>
      </c>
      <c r="BL7">
        <f t="shared" si="0"/>
        <v>-3.196800000001207E-4</v>
      </c>
      <c r="BM7">
        <f t="shared" si="0"/>
        <v>1318.7917507197553</v>
      </c>
      <c r="BN7">
        <f t="shared" si="0"/>
        <v>1657.5726120762258</v>
      </c>
      <c r="BO7">
        <f t="shared" si="0"/>
        <v>2182.3968350339806</v>
      </c>
      <c r="BP7">
        <f t="shared" ref="BP7:EA7" si="1">INDEX(BP2:BP6,$B7)</f>
        <v>2634.8443173583501</v>
      </c>
      <c r="BQ7">
        <f t="shared" si="1"/>
        <v>3009.3132454611332</v>
      </c>
      <c r="BR7">
        <f t="shared" si="1"/>
        <v>2940.613094655203</v>
      </c>
      <c r="BS7">
        <f t="shared" si="1"/>
        <v>3013.8751640259311</v>
      </c>
      <c r="BT7">
        <f t="shared" si="1"/>
        <v>3009.5832076617239</v>
      </c>
      <c r="BU7">
        <f t="shared" si="1"/>
        <v>2904.2406431774998</v>
      </c>
      <c r="BV7">
        <f t="shared" si="1"/>
        <v>2812.1999059911082</v>
      </c>
      <c r="BW7">
        <f t="shared" si="1"/>
        <v>2838.992009244208</v>
      </c>
      <c r="BX7">
        <f t="shared" si="1"/>
        <v>3044.9161362345526</v>
      </c>
      <c r="BY7">
        <f t="shared" si="1"/>
        <v>3120.079672535694</v>
      </c>
      <c r="BZ7">
        <f t="shared" si="1"/>
        <v>3990.0031923852798</v>
      </c>
      <c r="CA7">
        <f t="shared" si="1"/>
        <v>4551.1763058422612</v>
      </c>
      <c r="CB7">
        <f t="shared" si="1"/>
        <v>4913.2811453416634</v>
      </c>
      <c r="CC7">
        <f t="shared" si="1"/>
        <v>4959.4280734052763</v>
      </c>
      <c r="CD7">
        <f t="shared" si="1"/>
        <v>1891.619349246341</v>
      </c>
      <c r="CE7">
        <f t="shared" si="1"/>
        <v>2136.4017427408285</v>
      </c>
      <c r="CF7">
        <f t="shared" si="1"/>
        <v>2367.5335874760108</v>
      </c>
      <c r="CG7">
        <f t="shared" si="1"/>
        <v>2567.2914605024839</v>
      </c>
      <c r="CH7">
        <f t="shared" si="1"/>
        <v>2728.1183964221023</v>
      </c>
      <c r="CI7">
        <f t="shared" si="1"/>
        <v>2881.112517580872</v>
      </c>
      <c r="CJ7">
        <f t="shared" si="1"/>
        <v>3018.5701885748786</v>
      </c>
      <c r="CK7">
        <f t="shared" si="1"/>
        <v>3144.9972595763052</v>
      </c>
      <c r="CL7">
        <f t="shared" si="1"/>
        <v>3265.492146367294</v>
      </c>
      <c r="CM7">
        <f t="shared" si="1"/>
        <v>3371.8180240617635</v>
      </c>
      <c r="CN7">
        <f t="shared" si="1"/>
        <v>3540.7178493492124</v>
      </c>
      <c r="CO7">
        <f t="shared" si="1"/>
        <v>3800.0371533996436</v>
      </c>
      <c r="CP7">
        <f t="shared" si="1"/>
        <v>4170.5876665756014</v>
      </c>
      <c r="CQ7">
        <f t="shared" si="1"/>
        <v>4752.3304141496938</v>
      </c>
      <c r="CR7">
        <f t="shared" si="1"/>
        <v>5272.8456913793862</v>
      </c>
      <c r="CS7">
        <f t="shared" si="1"/>
        <v>5662.6869980808606</v>
      </c>
      <c r="CT7">
        <f t="shared" si="1"/>
        <v>6002.6156340750185</v>
      </c>
      <c r="CU7">
        <f t="shared" si="1"/>
        <v>5921.1672966568076</v>
      </c>
      <c r="CV7">
        <f t="shared" si="1"/>
        <v>6496.9791026067887</v>
      </c>
      <c r="CW7">
        <f t="shared" si="1"/>
        <v>7437.9207583383932</v>
      </c>
      <c r="CX7">
        <f t="shared" si="1"/>
        <v>7753.1931491020187</v>
      </c>
      <c r="CY7">
        <f t="shared" si="1"/>
        <v>8245.6500714859285</v>
      </c>
      <c r="CZ7">
        <f t="shared" si="1"/>
        <v>8385.9151961456373</v>
      </c>
      <c r="DA7">
        <f t="shared" si="1"/>
        <v>8633.1610685677351</v>
      </c>
      <c r="DB7">
        <f t="shared" si="1"/>
        <v>9220.0468085939792</v>
      </c>
      <c r="DC7">
        <f t="shared" si="1"/>
        <v>9351.5051215260755</v>
      </c>
      <c r="DD7">
        <f t="shared" si="1"/>
        <v>9565.4821481031777</v>
      </c>
      <c r="DE7">
        <f t="shared" si="1"/>
        <v>9876.4421159834692</v>
      </c>
      <c r="DF7">
        <f t="shared" si="1"/>
        <v>10695.924988738518</v>
      </c>
      <c r="DG7">
        <f t="shared" si="1"/>
        <v>11337.929395405316</v>
      </c>
      <c r="DH7">
        <f t="shared" si="1"/>
        <v>12607.620752462837</v>
      </c>
      <c r="DI7">
        <f t="shared" si="1"/>
        <v>13590.89676648583</v>
      </c>
      <c r="DJ7">
        <f t="shared" si="1"/>
        <v>14431.16600403455</v>
      </c>
      <c r="DK7">
        <f t="shared" si="1"/>
        <v>14945.213106406314</v>
      </c>
      <c r="DL7">
        <f t="shared" si="1"/>
        <v>5093.7045435381651</v>
      </c>
      <c r="DM7">
        <f t="shared" si="1"/>
        <v>5487.5682171562339</v>
      </c>
      <c r="DN7">
        <f t="shared" si="1"/>
        <v>5907.9445414132824</v>
      </c>
      <c r="DO7">
        <f t="shared" si="1"/>
        <v>6205.7411918566413</v>
      </c>
      <c r="DP7">
        <f t="shared" si="1"/>
        <v>6508.9816315723783</v>
      </c>
      <c r="DQ7">
        <f t="shared" si="1"/>
        <v>6808.1521112224136</v>
      </c>
      <c r="DR7">
        <f t="shared" si="1"/>
        <v>7089.4784088341139</v>
      </c>
      <c r="DS7">
        <f t="shared" si="1"/>
        <v>7553.9314421880226</v>
      </c>
      <c r="DT7">
        <f t="shared" si="1"/>
        <v>7873.0066124315726</v>
      </c>
      <c r="DU7">
        <f t="shared" si="1"/>
        <v>8173.6878986262482</v>
      </c>
      <c r="DV7">
        <f t="shared" si="1"/>
        <v>8573.6352841777207</v>
      </c>
      <c r="DW7">
        <f t="shared" si="1"/>
        <v>9121.9835136110523</v>
      </c>
      <c r="DX7">
        <f t="shared" si="1"/>
        <v>9827.9709666865674</v>
      </c>
      <c r="DY7">
        <f t="shared" si="1"/>
        <v>10718.704609308332</v>
      </c>
      <c r="DZ7">
        <f t="shared" si="1"/>
        <v>11534.970109987958</v>
      </c>
      <c r="EA7">
        <f t="shared" si="1"/>
        <v>12248.511179242258</v>
      </c>
      <c r="EB7">
        <f t="shared" ref="EB7:FZ7" si="2">INDEX(EB2:EB6,$B7)</f>
        <v>12949.484247201397</v>
      </c>
      <c r="EC7">
        <f t="shared" si="2"/>
        <v>4602.3755459370523</v>
      </c>
      <c r="ED7">
        <f t="shared" si="2"/>
        <v>4839.4064905305631</v>
      </c>
      <c r="EE7">
        <f t="shared" si="2"/>
        <v>5255.5239233044122</v>
      </c>
      <c r="EF7">
        <f t="shared" si="2"/>
        <v>5118.3488317436686</v>
      </c>
      <c r="EG7">
        <f t="shared" si="2"/>
        <v>5236.3368260247953</v>
      </c>
      <c r="EH7">
        <f t="shared" si="2"/>
        <v>5445.3021014904343</v>
      </c>
      <c r="EI7">
        <f t="shared" si="2"/>
        <v>5619.2859045418045</v>
      </c>
      <c r="EJ7">
        <f t="shared" si="2"/>
        <v>6210.4636009322548</v>
      </c>
      <c r="EK7">
        <f t="shared" si="2"/>
        <v>6447.2644783485757</v>
      </c>
      <c r="EL7">
        <f t="shared" si="2"/>
        <v>6753.2822421120691</v>
      </c>
      <c r="EM7">
        <f t="shared" si="2"/>
        <v>7037.4501067392612</v>
      </c>
      <c r="EN7">
        <f t="shared" si="2"/>
        <v>7651.0088525039646</v>
      </c>
      <c r="EO7">
        <f t="shared" si="2"/>
        <v>8217.8497228696215</v>
      </c>
      <c r="EP7">
        <f t="shared" si="2"/>
        <v>8617.6175600775568</v>
      </c>
      <c r="EQ7">
        <f t="shared" si="2"/>
        <v>9039.7204606435698</v>
      </c>
      <c r="ER7">
        <f t="shared" si="2"/>
        <v>9517.8848586928871</v>
      </c>
      <c r="ES7">
        <f t="shared" si="2"/>
        <v>9985.7850330010369</v>
      </c>
      <c r="ET7">
        <f t="shared" si="2"/>
        <v>3202.0851942918243</v>
      </c>
      <c r="EU7">
        <f t="shared" si="2"/>
        <v>3351.1664744154054</v>
      </c>
      <c r="EV7">
        <f t="shared" si="2"/>
        <v>3540.4109539372716</v>
      </c>
      <c r="EW7">
        <f t="shared" si="2"/>
        <v>3638.4497313541574</v>
      </c>
      <c r="EX7">
        <f t="shared" si="2"/>
        <v>3780.8632351502761</v>
      </c>
      <c r="EY7">
        <f t="shared" si="2"/>
        <v>3927.0395936415416</v>
      </c>
      <c r="EZ7">
        <f t="shared" si="2"/>
        <v>4070.9082202592353</v>
      </c>
      <c r="FA7">
        <f t="shared" si="2"/>
        <v>4408.9341826117179</v>
      </c>
      <c r="FB7">
        <f t="shared" si="2"/>
        <v>4607.5144660642782</v>
      </c>
      <c r="FC7">
        <f t="shared" si="2"/>
        <v>4801.8698745644851</v>
      </c>
      <c r="FD7">
        <f t="shared" si="2"/>
        <v>5032.9174348285087</v>
      </c>
      <c r="FE7">
        <f t="shared" si="2"/>
        <v>5321.9463602114083</v>
      </c>
      <c r="FF7">
        <f t="shared" si="2"/>
        <v>5657.383300110966</v>
      </c>
      <c r="FG7">
        <f t="shared" si="2"/>
        <v>5966.374195158638</v>
      </c>
      <c r="FH7">
        <f t="shared" si="2"/>
        <v>6262.1244186085723</v>
      </c>
      <c r="FI7">
        <f t="shared" si="2"/>
        <v>6585.8241811613971</v>
      </c>
      <c r="FJ7">
        <f t="shared" si="2"/>
        <v>6946.8686131263785</v>
      </c>
      <c r="FK7" t="str">
        <f t="shared" si="2"/>
        <v>61.84%</v>
      </c>
      <c r="FL7" t="str">
        <f t="shared" si="2"/>
        <v>3.08%</v>
      </c>
      <c r="FM7">
        <f t="shared" si="2"/>
        <v>0.107025</v>
      </c>
      <c r="FN7">
        <f t="shared" si="2"/>
        <v>2.6124999999999995E-2</v>
      </c>
      <c r="FO7" t="str">
        <f t="shared" si="2"/>
        <v>38.16%</v>
      </c>
      <c r="FP7" t="str">
        <f t="shared" si="2"/>
        <v>2.06%</v>
      </c>
      <c r="FQ7">
        <f t="shared" si="2"/>
        <v>6.2875E-2</v>
      </c>
      <c r="FR7">
        <f t="shared" si="2"/>
        <v>-5.4249999999999993E-3</v>
      </c>
      <c r="FS7" t="str">
        <f t="shared" si="2"/>
        <v>47.80%</v>
      </c>
      <c r="FT7" t="str">
        <f t="shared" si="2"/>
        <v>0.82%</v>
      </c>
      <c r="FU7">
        <f t="shared" si="2"/>
        <v>6.6199999999999995E-2</v>
      </c>
      <c r="FV7">
        <f t="shared" si="2"/>
        <v>3.2999999999999974E-3</v>
      </c>
      <c r="FW7" t="str">
        <f t="shared" si="2"/>
        <v>52.20%</v>
      </c>
      <c r="FX7" t="str">
        <f t="shared" si="2"/>
        <v>0.81%</v>
      </c>
      <c r="FY7">
        <f t="shared" si="2"/>
        <v>5.2699999999999997E-2</v>
      </c>
      <c r="FZ7">
        <f t="shared" si="2"/>
        <v>-4.2000000000000023E-3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tabSelected="1" zoomScaleNormal="100" workbookViewId="0">
      <selection activeCell="B1" sqref="B1:H2"/>
    </sheetView>
  </sheetViews>
  <sheetFormatPr defaultRowHeight="12.75" x14ac:dyDescent="0.35"/>
  <cols>
    <col min="1" max="1" width="13.3984375" customWidth="1"/>
    <col min="3" max="3" width="2.59765625" customWidth="1"/>
    <col min="4" max="4" width="3.59765625" customWidth="1"/>
    <col min="5" max="5" width="5.265625" customWidth="1"/>
    <col min="6" max="6" width="2.59765625" customWidth="1"/>
    <col min="7" max="7" width="3.3984375" customWidth="1"/>
    <col min="8" max="8" width="5.73046875" customWidth="1"/>
    <col min="9" max="9" width="0.59765625" customWidth="1"/>
    <col min="12" max="12" width="5.73046875" customWidth="1"/>
    <col min="13" max="13" width="6.265625" customWidth="1"/>
    <col min="15" max="15" width="8.73046875" customWidth="1"/>
    <col min="16" max="16" width="9.3984375" customWidth="1"/>
    <col min="17" max="27" width="7.73046875" customWidth="1"/>
  </cols>
  <sheetData>
    <row r="1" spans="1:15" ht="12.75" customHeight="1" x14ac:dyDescent="0.4">
      <c r="A1" s="53" t="s">
        <v>123</v>
      </c>
      <c r="B1" s="54" t="s">
        <v>72</v>
      </c>
      <c r="C1" s="54"/>
      <c r="D1" s="54"/>
      <c r="E1" s="54"/>
      <c r="F1" s="54"/>
      <c r="G1" s="54"/>
      <c r="H1" s="54"/>
      <c r="I1" s="51"/>
      <c r="J1" s="51"/>
      <c r="K1" s="51"/>
      <c r="L1" s="70" t="s">
        <v>42</v>
      </c>
      <c r="M1" s="70"/>
      <c r="N1" s="8"/>
      <c r="O1" s="30" t="s">
        <v>44</v>
      </c>
    </row>
    <row r="2" spans="1:15" s="8" customFormat="1" ht="12.75" customHeight="1" x14ac:dyDescent="0.35">
      <c r="A2" s="53"/>
      <c r="B2" s="54"/>
      <c r="C2" s="54"/>
      <c r="D2" s="54"/>
      <c r="E2" s="54"/>
      <c r="F2" s="54"/>
      <c r="G2" s="54"/>
      <c r="H2" s="54"/>
      <c r="I2" s="51"/>
      <c r="J2" s="51"/>
      <c r="K2" s="51"/>
    </row>
    <row r="3" spans="1:15" s="31" customFormat="1" ht="13.5" thickBot="1" x14ac:dyDescent="0.45">
      <c r="A3" s="72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1" t="s">
        <v>43</v>
      </c>
      <c r="M3" s="71"/>
      <c r="O3" s="29" t="s">
        <v>0</v>
      </c>
    </row>
    <row r="4" spans="1:15" s="2" customFormat="1" ht="12.75" customHeight="1" thickTop="1" x14ac:dyDescent="0.4">
      <c r="A4" s="4" t="s">
        <v>46</v>
      </c>
      <c r="B4" s="4"/>
      <c r="C4" s="64" t="s">
        <v>1</v>
      </c>
      <c r="D4" s="64"/>
      <c r="E4" s="64"/>
      <c r="F4" s="61" t="s">
        <v>2</v>
      </c>
      <c r="G4" s="61"/>
      <c r="H4" s="61"/>
      <c r="J4" s="67" t="s">
        <v>48</v>
      </c>
      <c r="K4" s="67"/>
      <c r="L4" s="67"/>
      <c r="M4" s="67"/>
      <c r="N4" s="67"/>
      <c r="O4" s="67"/>
    </row>
    <row r="5" spans="1:15" s="2" customFormat="1" ht="12.75" customHeight="1" x14ac:dyDescent="0.35">
      <c r="A5" s="11" t="s">
        <v>50</v>
      </c>
      <c r="B5" s="3"/>
      <c r="C5" s="62">
        <f>Data!C7</f>
        <v>4959.4280734052763</v>
      </c>
      <c r="D5" s="62"/>
      <c r="E5" s="62"/>
      <c r="F5" s="62">
        <f>Data!AH7</f>
        <v>14945.213106406314</v>
      </c>
      <c r="G5" s="62"/>
      <c r="H5" s="62"/>
      <c r="J5" s="36" t="s">
        <v>39</v>
      </c>
      <c r="K5" s="25" t="s">
        <v>37</v>
      </c>
      <c r="M5" s="37" t="s">
        <v>39</v>
      </c>
      <c r="N5" s="25" t="s">
        <v>38</v>
      </c>
    </row>
    <row r="6" spans="1:15" s="2" customFormat="1" ht="12.75" customHeight="1" x14ac:dyDescent="0.35">
      <c r="A6" s="11" t="s">
        <v>19</v>
      </c>
      <c r="B6" s="3"/>
      <c r="C6" s="62" t="str">
        <f>Data!D7</f>
        <v>---</v>
      </c>
      <c r="D6" s="62"/>
      <c r="E6" s="62"/>
      <c r="F6" s="62">
        <f>Data!AI7</f>
        <v>3753.8476995240803</v>
      </c>
      <c r="G6" s="62"/>
      <c r="H6" s="62"/>
    </row>
    <row r="7" spans="1:15" s="2" customFormat="1" ht="12.75" customHeight="1" x14ac:dyDescent="0.35">
      <c r="A7" s="11" t="s">
        <v>51</v>
      </c>
      <c r="B7" s="3"/>
      <c r="C7" s="62" t="str">
        <f>Data!E7</f>
        <v>---</v>
      </c>
      <c r="D7" s="62"/>
      <c r="E7" s="62"/>
      <c r="F7" s="62">
        <f>Data!AJ7</f>
        <v>11191.365406882234</v>
      </c>
      <c r="G7" s="62"/>
      <c r="H7" s="62"/>
    </row>
    <row r="8" spans="1:15" s="2" customFormat="1" ht="12.75" customHeight="1" x14ac:dyDescent="0.35">
      <c r="A8" s="11" t="s">
        <v>25</v>
      </c>
      <c r="B8" s="3"/>
      <c r="C8" s="68" t="str">
        <f>Data!F7</f>
        <v>---</v>
      </c>
      <c r="D8" s="68"/>
      <c r="E8" s="68"/>
      <c r="F8" s="57">
        <f>Data!AK7</f>
        <v>0.25117391587510929</v>
      </c>
      <c r="G8" s="57"/>
      <c r="H8" s="57"/>
    </row>
    <row r="9" spans="1:15" s="2" customFormat="1" ht="12.75" customHeight="1" x14ac:dyDescent="0.35">
      <c r="A9" s="13" t="s">
        <v>26</v>
      </c>
      <c r="B9"/>
      <c r="C9"/>
      <c r="D9"/>
      <c r="E9"/>
      <c r="F9"/>
      <c r="G9"/>
      <c r="H9"/>
    </row>
    <row r="10" spans="1:15" s="2" customFormat="1" ht="12.75" customHeight="1" x14ac:dyDescent="0.4">
      <c r="A10" s="4" t="s">
        <v>40</v>
      </c>
      <c r="B10" s="4"/>
      <c r="C10" s="64" t="s">
        <v>1</v>
      </c>
      <c r="D10" s="64"/>
      <c r="E10" s="64"/>
      <c r="F10" s="61" t="s">
        <v>2</v>
      </c>
      <c r="G10" s="61"/>
      <c r="H10" s="61"/>
    </row>
    <row r="11" spans="1:15" x14ac:dyDescent="0.35">
      <c r="A11" s="65" t="s">
        <v>13</v>
      </c>
      <c r="B11" s="65"/>
      <c r="C11" s="55">
        <f>Data!G7</f>
        <v>9.3922832214405894E-3</v>
      </c>
      <c r="D11" s="55"/>
      <c r="E11" s="55"/>
      <c r="F11" s="66">
        <f>Data!AL7</f>
        <v>3.5620621523448026E-2</v>
      </c>
      <c r="G11" s="66"/>
      <c r="H11" s="66"/>
    </row>
    <row r="12" spans="1:15" s="5" customFormat="1" ht="13.15" x14ac:dyDescent="0.4">
      <c r="A12" s="65" t="s">
        <v>14</v>
      </c>
      <c r="B12" s="65"/>
      <c r="C12" s="55">
        <f>Data!H7</f>
        <v>7.6533324396912336E-2</v>
      </c>
      <c r="D12" s="55"/>
      <c r="E12" s="55"/>
      <c r="F12" s="66">
        <f>Data!AM7</f>
        <v>5.847903875325796E-2</v>
      </c>
      <c r="G12" s="66"/>
      <c r="H12" s="66"/>
    </row>
    <row r="13" spans="1:15" x14ac:dyDescent="0.35">
      <c r="A13" s="65" t="s">
        <v>15</v>
      </c>
      <c r="B13" s="65"/>
      <c r="C13" s="55">
        <f>Data!I7</f>
        <v>0.10661988451503275</v>
      </c>
      <c r="D13" s="55"/>
      <c r="E13" s="55"/>
      <c r="F13" s="66">
        <f>Data!AN7</f>
        <v>6.9489312703614026E-2</v>
      </c>
      <c r="G13" s="66"/>
      <c r="H13" s="66"/>
    </row>
    <row r="14" spans="1:15" x14ac:dyDescent="0.35">
      <c r="A14" s="65" t="s">
        <v>16</v>
      </c>
      <c r="B14" s="65"/>
      <c r="C14" s="55">
        <f>Data!J7</f>
        <v>5.4704247523558638E-2</v>
      </c>
      <c r="D14" s="55"/>
      <c r="E14" s="55"/>
      <c r="F14" s="66">
        <f>Data!AO7</f>
        <v>5.6804844398803886E-2</v>
      </c>
      <c r="G14" s="66"/>
      <c r="H14" s="66"/>
    </row>
    <row r="15" spans="1:15" x14ac:dyDescent="0.35">
      <c r="A15" s="65" t="s">
        <v>17</v>
      </c>
      <c r="B15" s="65"/>
      <c r="C15" s="55">
        <f>Data!K7</f>
        <v>8.1012530295210772E-2</v>
      </c>
      <c r="D15" s="55"/>
      <c r="E15" s="55"/>
      <c r="F15" s="66">
        <f>Data!AP7</f>
        <v>5.7684940353916893E-2</v>
      </c>
      <c r="G15" s="66"/>
      <c r="H15" s="66"/>
    </row>
    <row r="16" spans="1:15" ht="13.15" x14ac:dyDescent="0.4">
      <c r="A16" s="65" t="s">
        <v>18</v>
      </c>
      <c r="B16" s="65"/>
      <c r="C16" s="55">
        <f>Data!L7</f>
        <v>9.2004703840220137E-2</v>
      </c>
      <c r="D16" s="55"/>
      <c r="E16" s="55"/>
      <c r="F16" s="66">
        <f>Data!AQ7</f>
        <v>6.0157527386597839E-2</v>
      </c>
      <c r="G16" s="66"/>
      <c r="H16" s="66"/>
      <c r="J16" s="26"/>
      <c r="K16" s="26"/>
      <c r="L16" s="26"/>
      <c r="M16" s="26"/>
      <c r="N16" s="26"/>
      <c r="O16" s="26"/>
    </row>
    <row r="17" spans="1:15" ht="13.15" x14ac:dyDescent="0.4">
      <c r="A17" s="11"/>
      <c r="B17" s="3"/>
      <c r="J17" s="67" t="s">
        <v>49</v>
      </c>
      <c r="K17" s="67"/>
      <c r="L17" s="67"/>
      <c r="M17" s="67"/>
      <c r="N17" s="67"/>
      <c r="O17" s="67"/>
    </row>
    <row r="18" spans="1:15" ht="13.15" x14ac:dyDescent="0.4">
      <c r="A18" s="6" t="s">
        <v>9</v>
      </c>
      <c r="B18" s="6"/>
      <c r="C18" s="64" t="s">
        <v>1</v>
      </c>
      <c r="D18" s="64"/>
      <c r="E18" s="64"/>
      <c r="F18" s="64" t="s">
        <v>2</v>
      </c>
      <c r="G18" s="64"/>
      <c r="H18" s="64"/>
      <c r="J18" s="38" t="s">
        <v>39</v>
      </c>
      <c r="K18" s="25" t="s">
        <v>36</v>
      </c>
      <c r="M18" s="37" t="s">
        <v>39</v>
      </c>
      <c r="N18" s="25" t="s">
        <v>35</v>
      </c>
    </row>
    <row r="19" spans="1:15" x14ac:dyDescent="0.35">
      <c r="A19" s="7">
        <v>2006</v>
      </c>
      <c r="B19" s="1"/>
      <c r="C19" s="55">
        <f>Data!M$7</f>
        <v>9.3922832214405894E-3</v>
      </c>
      <c r="D19" s="55"/>
      <c r="E19" s="55"/>
      <c r="F19" s="55">
        <f>Data!AR7</f>
        <v>3.5620621523448026E-2</v>
      </c>
      <c r="G19" s="55"/>
      <c r="H19" s="55"/>
    </row>
    <row r="20" spans="1:15" x14ac:dyDescent="0.35">
      <c r="A20" s="7">
        <f t="shared" ref="A20:A28" si="0">A19-1</f>
        <v>2005</v>
      </c>
      <c r="B20" s="1"/>
      <c r="C20" s="55">
        <f>Data!N$7</f>
        <v>7.9562911907977485E-2</v>
      </c>
      <c r="D20" s="55"/>
      <c r="E20" s="55"/>
      <c r="F20" s="55">
        <f>Data!AS7</f>
        <v>6.1825886252095064E-2</v>
      </c>
      <c r="G20" s="55"/>
      <c r="H20" s="55"/>
    </row>
    <row r="21" spans="1:15" x14ac:dyDescent="0.35">
      <c r="A21" s="7">
        <f t="shared" si="0"/>
        <v>2004</v>
      </c>
      <c r="B21" s="1"/>
      <c r="C21" s="55">
        <f>Data!O$7</f>
        <v>0.14064477806131892</v>
      </c>
      <c r="D21" s="55"/>
      <c r="E21" s="55"/>
      <c r="F21" s="55">
        <f>Data!AT7</f>
        <v>7.7990608484230783E-2</v>
      </c>
      <c r="G21" s="55"/>
      <c r="H21" s="55"/>
    </row>
    <row r="22" spans="1:15" x14ac:dyDescent="0.35">
      <c r="A22" s="7">
        <f t="shared" si="0"/>
        <v>2003</v>
      </c>
      <c r="B22" s="1"/>
      <c r="C22" s="55">
        <f>Data!P$7</f>
        <v>0.27881452115054395</v>
      </c>
      <c r="D22" s="55"/>
      <c r="E22" s="55"/>
      <c r="F22" s="55">
        <f>Data!AU7</f>
        <v>0.1119861760271732</v>
      </c>
      <c r="G22" s="55"/>
      <c r="H22" s="55"/>
    </row>
    <row r="23" spans="1:15" x14ac:dyDescent="0.35">
      <c r="A23" s="7">
        <f t="shared" si="0"/>
        <v>2002</v>
      </c>
      <c r="B23" s="1"/>
      <c r="C23" s="55">
        <f>Data!Q$7</f>
        <v>2.4684928233882797E-2</v>
      </c>
      <c r="D23" s="55"/>
      <c r="E23" s="55"/>
      <c r="F23" s="55">
        <f>Data!AV7</f>
        <v>6.0023271231123054E-2</v>
      </c>
      <c r="G23" s="55"/>
      <c r="H23" s="55"/>
    </row>
    <row r="24" spans="1:15" x14ac:dyDescent="0.35">
      <c r="A24" s="7">
        <f t="shared" si="0"/>
        <v>2001</v>
      </c>
      <c r="B24" s="1"/>
      <c r="C24" s="55">
        <f>Data!R$7</f>
        <v>7.2534239730095429E-2</v>
      </c>
      <c r="D24" s="55"/>
      <c r="E24" s="55"/>
      <c r="F24" s="55">
        <f>Data!AW7</f>
        <v>8.2973490162904229E-2</v>
      </c>
      <c r="G24" s="55"/>
      <c r="H24" s="55"/>
    </row>
    <row r="25" spans="1:15" x14ac:dyDescent="0.35">
      <c r="A25" s="7">
        <f t="shared" si="0"/>
        <v>2000</v>
      </c>
      <c r="B25" s="1"/>
      <c r="C25" s="55">
        <f>Data!S$7</f>
        <v>9.5270976988590661E-3</v>
      </c>
      <c r="D25" s="55"/>
      <c r="E25" s="55"/>
      <c r="F25" s="55">
        <f>Data!AX7</f>
        <v>3.2508551379394346E-2</v>
      </c>
      <c r="G25" s="55"/>
      <c r="H25" s="55"/>
    </row>
    <row r="26" spans="1:15" x14ac:dyDescent="0.35">
      <c r="A26" s="7">
        <f t="shared" si="0"/>
        <v>1999</v>
      </c>
      <c r="B26" s="1"/>
      <c r="C26" s="55">
        <f>Data!T$7</f>
        <v>-3.1691842548450366E-2</v>
      </c>
      <c r="D26" s="55"/>
      <c r="E26" s="55"/>
      <c r="F26" s="55">
        <f>Data!AY7</f>
        <v>2.2881560112131272E-2</v>
      </c>
      <c r="G26" s="55"/>
      <c r="H26" s="55"/>
    </row>
    <row r="27" spans="1:15" x14ac:dyDescent="0.35">
      <c r="A27" s="7">
        <f t="shared" si="0"/>
        <v>1998</v>
      </c>
      <c r="B27" s="1"/>
      <c r="C27" s="55">
        <f>Data!U$7</f>
        <v>-3.5002376480585573E-2</v>
      </c>
      <c r="D27" s="55"/>
      <c r="E27" s="55"/>
      <c r="F27" s="55">
        <f>Data!AZ7</f>
        <v>1.4257879125902484E-2</v>
      </c>
      <c r="G27" s="55"/>
      <c r="H27" s="55"/>
    </row>
    <row r="28" spans="1:15" ht="12.75" customHeight="1" x14ac:dyDescent="0.35">
      <c r="A28" s="7">
        <f t="shared" si="0"/>
        <v>1997</v>
      </c>
      <c r="B28" s="1"/>
      <c r="C28" s="55">
        <f>Data!V$7</f>
        <v>-1.4240657394959388E-3</v>
      </c>
      <c r="D28" s="55"/>
      <c r="E28" s="55"/>
      <c r="F28" s="55">
        <f>Data!BA7</f>
        <v>6.7980399689636428E-2</v>
      </c>
      <c r="G28" s="55"/>
      <c r="H28" s="55"/>
    </row>
    <row r="30" spans="1:15" ht="13.15" x14ac:dyDescent="0.4">
      <c r="A30" s="6" t="s">
        <v>47</v>
      </c>
      <c r="B30" s="6"/>
      <c r="C30" s="64" t="s">
        <v>1</v>
      </c>
      <c r="D30" s="64"/>
      <c r="E30" s="64"/>
      <c r="F30" s="64" t="s">
        <v>2</v>
      </c>
      <c r="G30" s="64"/>
      <c r="H30" s="64"/>
      <c r="I30" s="46"/>
      <c r="J30" s="18" t="s">
        <v>7</v>
      </c>
      <c r="K30" s="19"/>
      <c r="L30" s="19"/>
      <c r="M30" s="19"/>
      <c r="N30" s="20" t="s">
        <v>1</v>
      </c>
      <c r="O30" s="20" t="s">
        <v>2</v>
      </c>
    </row>
    <row r="31" spans="1:15" x14ac:dyDescent="0.35">
      <c r="A31" s="9" t="s">
        <v>3</v>
      </c>
      <c r="C31" s="52">
        <f>Data!W7</f>
        <v>0.02</v>
      </c>
      <c r="D31" s="52"/>
      <c r="E31" s="52"/>
      <c r="F31" s="52">
        <f>Data!BB7</f>
        <v>0.08</v>
      </c>
      <c r="G31" s="52"/>
      <c r="H31" s="52"/>
      <c r="J31" s="9" t="s">
        <v>5</v>
      </c>
      <c r="K31" s="8"/>
      <c r="L31" s="8"/>
      <c r="M31" s="8"/>
      <c r="N31" s="17" t="str">
        <f>Data!FK7</f>
        <v>61.84%</v>
      </c>
      <c r="O31" s="17" t="str">
        <f>Data!FS7</f>
        <v>47.80%</v>
      </c>
    </row>
    <row r="32" spans="1:15" x14ac:dyDescent="0.35">
      <c r="A32" s="9" t="s">
        <v>21</v>
      </c>
      <c r="C32" s="52">
        <f>Data!X7</f>
        <v>0.52</v>
      </c>
      <c r="D32" s="52"/>
      <c r="E32" s="52"/>
      <c r="F32" s="52">
        <f>Data!BC7</f>
        <v>0.32</v>
      </c>
      <c r="G32" s="52"/>
      <c r="H32" s="52"/>
      <c r="J32" s="9" t="s">
        <v>6</v>
      </c>
      <c r="K32" s="8"/>
      <c r="L32" s="8"/>
      <c r="M32" s="8"/>
      <c r="N32" s="17" t="str">
        <f>Data!FL7</f>
        <v>3.08%</v>
      </c>
      <c r="O32" s="17" t="str">
        <f>Data!FT7</f>
        <v>0.82%</v>
      </c>
    </row>
    <row r="33" spans="1:15" x14ac:dyDescent="0.35">
      <c r="A33" s="9" t="s">
        <v>22</v>
      </c>
      <c r="C33" s="52">
        <f>Data!Y7</f>
        <v>0.74</v>
      </c>
      <c r="D33" s="52"/>
      <c r="E33" s="52"/>
      <c r="F33" s="52">
        <f>Data!BD7</f>
        <v>0.56000000000000005</v>
      </c>
      <c r="G33" s="52"/>
      <c r="H33" s="52"/>
      <c r="J33" s="41" t="s">
        <v>8</v>
      </c>
      <c r="K33" s="43"/>
      <c r="L33" s="43"/>
      <c r="M33" s="43"/>
      <c r="N33" s="44">
        <f>Data!FM7</f>
        <v>0.107025</v>
      </c>
      <c r="O33" s="45">
        <f>Data!FU7</f>
        <v>6.6199999999999995E-2</v>
      </c>
    </row>
    <row r="34" spans="1:15" ht="14.25" x14ac:dyDescent="0.35">
      <c r="A34" s="10" t="s">
        <v>23</v>
      </c>
      <c r="C34" s="52">
        <f>Data!Z7</f>
        <v>0.16</v>
      </c>
      <c r="D34" s="52"/>
      <c r="E34" s="52"/>
      <c r="F34" s="52">
        <f>Data!BE7</f>
        <v>0.36</v>
      </c>
      <c r="G34" s="52"/>
      <c r="H34" s="52"/>
      <c r="J34" s="47" t="s">
        <v>55</v>
      </c>
      <c r="N34" s="27">
        <f>Data!FN7</f>
        <v>2.6124999999999995E-2</v>
      </c>
      <c r="O34" s="48">
        <f>Data!FV7</f>
        <v>3.2999999999999974E-3</v>
      </c>
    </row>
    <row r="35" spans="1:15" x14ac:dyDescent="0.35">
      <c r="A35" s="10" t="s">
        <v>24</v>
      </c>
      <c r="C35" s="52">
        <f>Data!AA7</f>
        <v>0.8</v>
      </c>
      <c r="D35" s="52"/>
      <c r="E35" s="52"/>
      <c r="F35" s="52">
        <f>Data!BF7</f>
        <v>0.46</v>
      </c>
      <c r="G35" s="52"/>
      <c r="H35" s="52"/>
      <c r="J35" s="8"/>
      <c r="O35" s="8"/>
    </row>
    <row r="36" spans="1:15" x14ac:dyDescent="0.35">
      <c r="A36" s="10" t="s">
        <v>4</v>
      </c>
      <c r="C36" s="52">
        <f>Data!AB7</f>
        <v>0.96</v>
      </c>
      <c r="D36" s="52"/>
      <c r="E36" s="52"/>
      <c r="F36" s="52">
        <f>Data!BG7</f>
        <v>0.52</v>
      </c>
      <c r="G36" s="52"/>
      <c r="H36" s="52"/>
      <c r="J36" s="8"/>
      <c r="O36" s="8"/>
    </row>
    <row r="37" spans="1:15" x14ac:dyDescent="0.35">
      <c r="A37" s="8"/>
      <c r="B37" s="8"/>
      <c r="C37" s="8"/>
      <c r="D37" s="8"/>
      <c r="J37" s="8"/>
      <c r="O37" s="8"/>
    </row>
    <row r="38" spans="1:15" ht="12.75" customHeight="1" x14ac:dyDescent="0.4">
      <c r="A38" s="18" t="s">
        <v>57</v>
      </c>
      <c r="B38" s="18"/>
      <c r="C38" s="56" t="s">
        <v>1</v>
      </c>
      <c r="D38" s="56"/>
      <c r="E38" s="56"/>
      <c r="F38" s="56" t="s">
        <v>2</v>
      </c>
      <c r="G38" s="56"/>
      <c r="H38" s="56"/>
      <c r="I38" s="50"/>
      <c r="J38" s="18" t="s">
        <v>11</v>
      </c>
      <c r="K38" s="18"/>
      <c r="L38" s="19"/>
      <c r="M38" s="19"/>
      <c r="N38" s="20" t="s">
        <v>1</v>
      </c>
      <c r="O38" s="20" t="s">
        <v>2</v>
      </c>
    </row>
    <row r="39" spans="1:15" x14ac:dyDescent="0.35">
      <c r="A39" s="41" t="s">
        <v>53</v>
      </c>
      <c r="B39" s="11"/>
      <c r="C39" s="57">
        <f>Data!AC7</f>
        <v>7.472643999999988E-2</v>
      </c>
      <c r="D39" s="58"/>
      <c r="E39" s="58"/>
      <c r="F39" s="57">
        <f>Data!BH7</f>
        <v>5.9953840000000015E-2</v>
      </c>
      <c r="G39" s="58"/>
      <c r="H39" s="58"/>
      <c r="J39" s="9" t="s">
        <v>10</v>
      </c>
      <c r="K39" s="8"/>
      <c r="L39" s="8"/>
      <c r="M39" s="8"/>
      <c r="N39" s="17" t="str">
        <f>Data!FO7</f>
        <v>38.16%</v>
      </c>
      <c r="O39" s="21" t="str">
        <f>Data!FW7</f>
        <v>52.20%</v>
      </c>
    </row>
    <row r="40" spans="1:15" ht="12.75" customHeight="1" x14ac:dyDescent="0.35">
      <c r="A40" s="39" t="s">
        <v>52</v>
      </c>
      <c r="C40" s="55">
        <f>Data!AD7</f>
        <v>9.1480574828038605E-3</v>
      </c>
      <c r="D40" s="59"/>
      <c r="E40" s="59"/>
      <c r="F40" s="55">
        <f>Data!BI7</f>
        <v>4.4137990329376356E-3</v>
      </c>
      <c r="G40" s="59"/>
      <c r="H40" s="59"/>
      <c r="J40" s="9" t="s">
        <v>11</v>
      </c>
      <c r="K40" s="8"/>
      <c r="L40" s="8"/>
      <c r="M40" s="8"/>
      <c r="N40" s="17" t="str">
        <f>Data!FP7</f>
        <v>2.06%</v>
      </c>
      <c r="O40" s="21" t="str">
        <f>Data!FX7</f>
        <v>0.81%</v>
      </c>
    </row>
    <row r="41" spans="1:15" x14ac:dyDescent="0.35">
      <c r="A41" s="49" t="s">
        <v>41</v>
      </c>
      <c r="B41" s="11"/>
      <c r="C41" s="57">
        <f>Data!AE7</f>
        <v>8.5894200000000143E-2</v>
      </c>
      <c r="D41" s="57"/>
      <c r="E41" s="57"/>
      <c r="F41" s="57">
        <f>Data!BJ7</f>
        <v>5.9634159999999894E-2</v>
      </c>
      <c r="G41" s="57"/>
      <c r="H41" s="57"/>
      <c r="J41" s="41" t="s">
        <v>12</v>
      </c>
      <c r="K41" s="43"/>
      <c r="L41" s="43"/>
      <c r="M41" s="43"/>
      <c r="N41" s="45">
        <f>Data!FQ7</f>
        <v>6.2875E-2</v>
      </c>
      <c r="O41" s="45">
        <f>Data!FY7</f>
        <v>5.2699999999999997E-2</v>
      </c>
    </row>
    <row r="42" spans="1:15" ht="14.25" x14ac:dyDescent="0.35">
      <c r="A42" s="39" t="s">
        <v>52</v>
      </c>
      <c r="B42" s="34"/>
      <c r="C42" s="69">
        <f>Data!AF7</f>
        <v>3.2280549188363539E-2</v>
      </c>
      <c r="D42" s="69"/>
      <c r="E42" s="69"/>
      <c r="F42" s="63">
        <f>Data!BK7</f>
        <v>1.0164121843206E-2</v>
      </c>
      <c r="G42" s="63"/>
      <c r="H42" s="63"/>
      <c r="I42" s="8"/>
      <c r="J42" s="47" t="s">
        <v>55</v>
      </c>
      <c r="K42" s="8"/>
      <c r="L42" s="8"/>
      <c r="M42" s="8"/>
      <c r="N42" s="48">
        <f>Data!FR7</f>
        <v>-5.4249999999999993E-3</v>
      </c>
      <c r="O42" s="48">
        <f>Data!FZ7</f>
        <v>-4.2000000000000023E-3</v>
      </c>
    </row>
    <row r="43" spans="1:15" ht="12.75" customHeight="1" x14ac:dyDescent="0.35"/>
    <row r="44" spans="1:15" ht="13.9" x14ac:dyDescent="0.35">
      <c r="A44" s="42" t="s">
        <v>56</v>
      </c>
      <c r="B44" s="33"/>
      <c r="C44" s="55">
        <f>C41-C39</f>
        <v>1.1167760000000262E-2</v>
      </c>
      <c r="D44" s="55"/>
      <c r="E44" s="55"/>
      <c r="F44" s="55">
        <f>F41-F39</f>
        <v>-3.196800000001207E-4</v>
      </c>
      <c r="G44" s="55"/>
      <c r="H44" s="55"/>
    </row>
    <row r="46" spans="1:15" ht="12.75" customHeight="1" x14ac:dyDescent="0.35">
      <c r="A46" s="35" t="s">
        <v>54</v>
      </c>
      <c r="B46" s="3"/>
    </row>
    <row r="47" spans="1:15" ht="12.75" customHeight="1" x14ac:dyDescent="0.35">
      <c r="B47" s="14"/>
      <c r="C47" s="14"/>
      <c r="D47" s="14"/>
      <c r="E47" s="14"/>
      <c r="F47" s="14"/>
      <c r="G47" s="14"/>
      <c r="H47" s="14"/>
    </row>
    <row r="48" spans="1:15" ht="12.75" customHeight="1" x14ac:dyDescent="0.35">
      <c r="B48" s="40"/>
      <c r="C48" s="40"/>
      <c r="D48" s="40"/>
      <c r="E48" s="40"/>
      <c r="F48" s="40"/>
      <c r="G48" s="40"/>
      <c r="H48" s="40"/>
    </row>
    <row r="49" spans="1:15" ht="12.75" customHeight="1" x14ac:dyDescent="0.35">
      <c r="A49" s="40"/>
      <c r="B49" s="40"/>
      <c r="C49" s="40"/>
      <c r="D49" s="40"/>
      <c r="E49" s="40"/>
      <c r="F49" s="40"/>
      <c r="G49" s="40"/>
      <c r="H49" s="40"/>
    </row>
    <row r="50" spans="1:15" ht="12.75" customHeight="1" x14ac:dyDescent="0.35">
      <c r="A50" s="60" t="s">
        <v>58</v>
      </c>
      <c r="B50" s="60"/>
      <c r="C50" s="60"/>
      <c r="D50" s="60"/>
      <c r="E50" s="60"/>
      <c r="F50" s="60"/>
      <c r="G50" s="60"/>
      <c r="H50" s="60"/>
      <c r="I50" s="15"/>
    </row>
    <row r="51" spans="1:15" ht="12.75" customHeight="1" x14ac:dyDescent="0.35">
      <c r="A51" s="60"/>
      <c r="B51" s="60"/>
      <c r="C51" s="60"/>
      <c r="D51" s="60"/>
      <c r="E51" s="60"/>
      <c r="F51" s="60"/>
      <c r="G51" s="60"/>
      <c r="H51" s="60"/>
      <c r="I51" s="16"/>
      <c r="J51" s="8"/>
      <c r="K51" s="23"/>
      <c r="L51" s="23"/>
      <c r="M51" s="23"/>
      <c r="N51" s="23"/>
      <c r="O51" s="23"/>
    </row>
    <row r="52" spans="1:15" x14ac:dyDescent="0.35">
      <c r="A52" s="60"/>
      <c r="B52" s="60"/>
      <c r="C52" s="60"/>
      <c r="D52" s="60"/>
      <c r="E52" s="60"/>
      <c r="F52" s="60"/>
      <c r="G52" s="60"/>
      <c r="H52" s="60"/>
      <c r="I52" s="14"/>
      <c r="J52" s="8"/>
      <c r="K52" s="8"/>
      <c r="L52" s="8"/>
      <c r="M52" s="8"/>
      <c r="N52" s="8"/>
      <c r="O52" s="8"/>
    </row>
    <row r="53" spans="1:15" ht="12.75" customHeight="1" x14ac:dyDescent="0.4">
      <c r="A53" s="28"/>
      <c r="B53" s="28"/>
      <c r="C53" s="28"/>
      <c r="D53" s="28"/>
      <c r="E53" s="28"/>
      <c r="F53" s="28"/>
      <c r="G53" s="28"/>
      <c r="H53" s="28"/>
      <c r="I53" s="32"/>
      <c r="J53" s="32"/>
      <c r="K53" s="32"/>
      <c r="L53" s="70"/>
      <c r="M53" s="70"/>
      <c r="N53" s="8"/>
      <c r="O53" s="30"/>
    </row>
  </sheetData>
  <mergeCells count="87">
    <mergeCell ref="L1:M1"/>
    <mergeCell ref="L3:M3"/>
    <mergeCell ref="L53:M53"/>
    <mergeCell ref="A3:K3"/>
    <mergeCell ref="A16:B16"/>
    <mergeCell ref="C18:E18"/>
    <mergeCell ref="A14:B14"/>
    <mergeCell ref="A15:B15"/>
    <mergeCell ref="C14:E14"/>
    <mergeCell ref="C15:E15"/>
    <mergeCell ref="C19:E19"/>
    <mergeCell ref="C20:E20"/>
    <mergeCell ref="C21:E21"/>
    <mergeCell ref="F22:H22"/>
    <mergeCell ref="F20:H20"/>
    <mergeCell ref="F21:H21"/>
    <mergeCell ref="C30:E30"/>
    <mergeCell ref="C26:E26"/>
    <mergeCell ref="C27:E27"/>
    <mergeCell ref="C31:E31"/>
    <mergeCell ref="C32:E32"/>
    <mergeCell ref="C28:E28"/>
    <mergeCell ref="J17:O17"/>
    <mergeCell ref="F14:H14"/>
    <mergeCell ref="F15:H15"/>
    <mergeCell ref="F16:H16"/>
    <mergeCell ref="C16:E16"/>
    <mergeCell ref="C42:E42"/>
    <mergeCell ref="C25:E25"/>
    <mergeCell ref="C22:E22"/>
    <mergeCell ref="C23:E23"/>
    <mergeCell ref="C24:E24"/>
    <mergeCell ref="F8:H8"/>
    <mergeCell ref="J4:O4"/>
    <mergeCell ref="A11:B11"/>
    <mergeCell ref="C11:E11"/>
    <mergeCell ref="C8:E8"/>
    <mergeCell ref="C4:E4"/>
    <mergeCell ref="C5:E5"/>
    <mergeCell ref="C6:E6"/>
    <mergeCell ref="C7:E7"/>
    <mergeCell ref="C13:E13"/>
    <mergeCell ref="A13:B13"/>
    <mergeCell ref="F10:H10"/>
    <mergeCell ref="F11:H11"/>
    <mergeCell ref="F12:H12"/>
    <mergeCell ref="F13:H13"/>
    <mergeCell ref="A12:B12"/>
    <mergeCell ref="C10:E10"/>
    <mergeCell ref="C12:E12"/>
    <mergeCell ref="F33:H33"/>
    <mergeCell ref="F34:H34"/>
    <mergeCell ref="F35:H35"/>
    <mergeCell ref="F18:H18"/>
    <mergeCell ref="F19:H19"/>
    <mergeCell ref="F24:H24"/>
    <mergeCell ref="F23:H23"/>
    <mergeCell ref="F28:H28"/>
    <mergeCell ref="F30:H30"/>
    <mergeCell ref="A50:H52"/>
    <mergeCell ref="C44:E44"/>
    <mergeCell ref="F44:H44"/>
    <mergeCell ref="F4:H4"/>
    <mergeCell ref="F5:H5"/>
    <mergeCell ref="F6:H6"/>
    <mergeCell ref="F7:H7"/>
    <mergeCell ref="F42:H42"/>
    <mergeCell ref="F25:H25"/>
    <mergeCell ref="F26:H26"/>
    <mergeCell ref="C38:E38"/>
    <mergeCell ref="C41:E41"/>
    <mergeCell ref="F41:H41"/>
    <mergeCell ref="C39:E39"/>
    <mergeCell ref="F39:H39"/>
    <mergeCell ref="C40:E40"/>
    <mergeCell ref="F40:H40"/>
    <mergeCell ref="F38:H38"/>
    <mergeCell ref="F36:H36"/>
    <mergeCell ref="A1:A2"/>
    <mergeCell ref="B1:H2"/>
    <mergeCell ref="C33:E33"/>
    <mergeCell ref="C34:E34"/>
    <mergeCell ref="C35:E35"/>
    <mergeCell ref="C36:E36"/>
    <mergeCell ref="F27:H27"/>
    <mergeCell ref="F31:H31"/>
    <mergeCell ref="F32:H32"/>
  </mergeCells>
  <phoneticPr fontId="5" type="noConversion"/>
  <dataValidations count="1">
    <dataValidation type="list" allowBlank="1" showInputMessage="1" showErrorMessage="1" sqref="B1:H2">
      <formula1>"Virginia,Kansas,Alaska,California,New York"</formula1>
    </dataValidation>
  </dataValidations>
  <pageMargins left="0.66" right="0.69" top="1" bottom="1" header="0.5" footer="0.5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Template</vt:lpstr>
      <vt:lpstr>CurrentState</vt:lpstr>
      <vt:lpstr>Dashboard</vt:lpstr>
      <vt:lpstr>ListOfStates</vt:lpstr>
    </vt:vector>
  </TitlesOfParts>
  <Company>1693 Analytics,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1693</dc:creator>
  <cp:lastModifiedBy>Tim Andersen</cp:lastModifiedBy>
  <cp:lastPrinted>2008-10-31T14:23:48Z</cp:lastPrinted>
  <dcterms:created xsi:type="dcterms:W3CDTF">2007-03-20T17:14:41Z</dcterms:created>
  <dcterms:modified xsi:type="dcterms:W3CDTF">2020-01-02T22:33:12Z</dcterms:modified>
</cp:coreProperties>
</file>